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<sst xmlns="http://schemas.openxmlformats.org/spreadsheetml/2006/main" count="95" uniqueCount="73">
  <si>
    <t>附件1</t>
  </si>
  <si>
    <t>城市生活垃圾处理经营单位成本审核表</t>
  </si>
  <si>
    <t>项目名称</t>
  </si>
  <si>
    <t>行次及关系</t>
  </si>
  <si>
    <t>上报数</t>
  </si>
  <si>
    <t>核定数</t>
  </si>
  <si>
    <t>一、年设计垃圾处理总量</t>
  </si>
  <si>
    <t>1</t>
  </si>
  <si>
    <t>二、年垃圾收集总量</t>
  </si>
  <si>
    <t>2</t>
  </si>
  <si>
    <t>三、年垃圾运输总量</t>
  </si>
  <si>
    <t>3</t>
  </si>
  <si>
    <t>6281.5</t>
  </si>
  <si>
    <t>四、年垃圾处理总量</t>
  </si>
  <si>
    <t>4</t>
  </si>
  <si>
    <t>五、垃圾收集成本</t>
  </si>
  <si>
    <t>5＝6+9+...+14-15</t>
  </si>
  <si>
    <t>(一)直接工资及福利费</t>
  </si>
  <si>
    <t>6</t>
  </si>
  <si>
    <t>其中:工资总额</t>
  </si>
  <si>
    <t>7</t>
  </si>
  <si>
    <t xml:space="preserve">     职工总人数</t>
  </si>
  <si>
    <t>8</t>
  </si>
  <si>
    <t>(二)直接材料</t>
  </si>
  <si>
    <t>9</t>
  </si>
  <si>
    <t>(三)动力费</t>
  </si>
  <si>
    <t>10</t>
  </si>
  <si>
    <t>(四)折旧费</t>
  </si>
  <si>
    <t>11</t>
  </si>
  <si>
    <t>(五)修理费</t>
  </si>
  <si>
    <t>12</t>
  </si>
  <si>
    <t>(六)其它费用</t>
  </si>
  <si>
    <t>13</t>
  </si>
  <si>
    <t>(七)期间费用</t>
  </si>
  <si>
    <t>14</t>
  </si>
  <si>
    <t>(八)垃圾处理当年财政补贴</t>
  </si>
  <si>
    <t>15</t>
  </si>
  <si>
    <t>六、垃圾运输成本</t>
  </si>
  <si>
    <t>16＝17+20+...+25-26</t>
  </si>
  <si>
    <t>17</t>
  </si>
  <si>
    <t>18</t>
  </si>
  <si>
    <t xml:space="preserve">     社会保险</t>
  </si>
  <si>
    <t>19</t>
  </si>
  <si>
    <t>20</t>
  </si>
  <si>
    <t>21</t>
  </si>
  <si>
    <t>22</t>
  </si>
  <si>
    <t>23</t>
  </si>
  <si>
    <t>24</t>
  </si>
  <si>
    <t>25</t>
  </si>
  <si>
    <t>26</t>
  </si>
  <si>
    <t>七、垃圾处理成本</t>
  </si>
  <si>
    <t>27＝28+31...+36-37</t>
  </si>
  <si>
    <t>28</t>
  </si>
  <si>
    <t>29</t>
  </si>
  <si>
    <t>30</t>
  </si>
  <si>
    <t>31</t>
  </si>
  <si>
    <t>32</t>
  </si>
  <si>
    <t>33</t>
  </si>
  <si>
    <t>34</t>
  </si>
  <si>
    <t>(六)其他费用</t>
  </si>
  <si>
    <t>35</t>
  </si>
  <si>
    <t>36</t>
  </si>
  <si>
    <t>37</t>
  </si>
  <si>
    <t>八、垃圾处理总成本</t>
  </si>
  <si>
    <t>38＝5+16+27</t>
  </si>
  <si>
    <t>九、单位垃圾处理定价成本(元/吨)</t>
  </si>
  <si>
    <t>39＝37+38+39</t>
  </si>
  <si>
    <t>其中:居民成本(元/人.月)</t>
  </si>
  <si>
    <t xml:space="preserve"> 机关企事业单位成本(元/人.月)</t>
  </si>
  <si>
    <t xml:space="preserve"> 部队、学校、医院(元/次.船)</t>
  </si>
  <si>
    <r>
      <rPr>
        <sz val="12"/>
        <rFont val="方正仿宋简体"/>
        <charset val="134"/>
      </rPr>
      <t xml:space="preserve"> 宾馆、招待所、旅店成本(元/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.月)</t>
    </r>
  </si>
  <si>
    <r>
      <rPr>
        <sz val="12"/>
        <rFont val="方正仿宋简体"/>
        <charset val="134"/>
      </rPr>
      <t xml:space="preserve"> 饭店、酒楼、餐饮成本(元/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.月)</t>
    </r>
  </si>
  <si>
    <r>
      <rPr>
        <sz val="12"/>
        <rFont val="方正仿宋简体"/>
        <charset val="134"/>
      </rPr>
      <t xml:space="preserve"> 商场、超市、商铺成本(元/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.月)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</si>
</sst>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b/>
      <sz val="14"/>
      <name val="方正仿宋简体"/>
      <charset val="134"/>
    </font>
    <font>
      <sz val="11"/>
      <name val="方正仿宋简体"/>
      <charset val="134"/>
    </font>
    <font>
      <sz val="11"/>
      <name val="宋体"/>
      <charset val="134"/>
      <scheme val="minor"/>
    </font>
    <font>
      <sz val="12"/>
      <name val="方正仿宋简体"/>
      <charset val="134"/>
    </font>
    <font>
      <sz val="20"/>
      <name val="方正小标宋简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176" fontId="5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49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left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403;&#22334;&#28165;&#36816;&#22788;&#32622;&#25104;&#26412;&#35843;&#26597;\&#22403;&#22334;&#25104;&#26412;&#34920;%20-%20&#20462;&#25913;%20-%20&#21103;&#26412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1"/>
      <sheetName val="表2"/>
      <sheetName val="表3"/>
      <sheetName val="表4"/>
      <sheetName val="表5"/>
      <sheetName val="表6"/>
      <sheetName val="定员标准"/>
      <sheetName val="人员配置"/>
      <sheetName val="Sheet4"/>
    </sheetNames>
    <sheetDataSet>
      <sheetData sheetId="0"/>
      <sheetData sheetId="1"/>
      <sheetData sheetId="2"/>
      <sheetData sheetId="3">
        <row r="36">
          <cell r="E36">
            <v>529700</v>
          </cell>
        </row>
        <row r="44">
          <cell r="E44">
            <v>437500</v>
          </cell>
        </row>
        <row r="53">
          <cell r="E53">
            <v>307795.5</v>
          </cell>
        </row>
        <row r="54">
          <cell r="E54">
            <v>280059.355</v>
          </cell>
        </row>
        <row r="80">
          <cell r="E80">
            <v>167725.12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topLeftCell="A25" workbookViewId="0">
      <selection activeCell="D12" sqref="D12"/>
    </sheetView>
  </sheetViews>
  <sheetFormatPr defaultColWidth="8.88888888888889" defaultRowHeight="14.4" outlineLevelCol="3"/>
  <cols>
    <col min="1" max="1" width="35.4444444444444" style="3" customWidth="1"/>
    <col min="2" max="2" width="22.2222222222222" style="3" customWidth="1"/>
    <col min="3" max="3" width="14.5555555555556" style="3" customWidth="1"/>
    <col min="4" max="4" width="14.6666666666667" style="3" customWidth="1"/>
    <col min="5" max="16384" width="8.88888888888889" style="3"/>
  </cols>
  <sheetData>
    <row r="1" ht="15.6" spans="1:4">
      <c r="A1" s="4" t="s">
        <v>0</v>
      </c>
      <c r="B1" s="4"/>
      <c r="C1" s="4"/>
      <c r="D1" s="4"/>
    </row>
    <row r="2" ht="25.8" spans="1:4">
      <c r="A2" s="5" t="s">
        <v>1</v>
      </c>
      <c r="B2" s="5"/>
      <c r="C2" s="6"/>
      <c r="D2" s="6"/>
    </row>
    <row r="3" s="1" customFormat="1" ht="30" customHeight="1" spans="1:4">
      <c r="A3" s="7" t="s">
        <v>2</v>
      </c>
      <c r="B3" s="7" t="s">
        <v>3</v>
      </c>
      <c r="C3" s="8" t="s">
        <v>4</v>
      </c>
      <c r="D3" s="8" t="s">
        <v>5</v>
      </c>
    </row>
    <row r="4" s="2" customFormat="1" ht="19" customHeight="1" spans="1:4">
      <c r="A4" s="9" t="s">
        <v>6</v>
      </c>
      <c r="B4" s="9" t="s">
        <v>7</v>
      </c>
      <c r="C4" s="10">
        <v>14600</v>
      </c>
      <c r="D4" s="10">
        <v>14600</v>
      </c>
    </row>
    <row r="5" s="2" customFormat="1" ht="19" customHeight="1" spans="1:4">
      <c r="A5" s="9" t="s">
        <v>8</v>
      </c>
      <c r="B5" s="9" t="s">
        <v>9</v>
      </c>
      <c r="C5" s="11"/>
      <c r="D5" s="11"/>
    </row>
    <row r="6" s="2" customFormat="1" ht="19" customHeight="1" spans="1:4">
      <c r="A6" s="9" t="s">
        <v>10</v>
      </c>
      <c r="B6" s="9" t="s">
        <v>11</v>
      </c>
      <c r="C6" s="10" t="s">
        <v>12</v>
      </c>
      <c r="D6" s="10" t="s">
        <v>12</v>
      </c>
    </row>
    <row r="7" s="2" customFormat="1" ht="19" customHeight="1" spans="1:4">
      <c r="A7" s="9" t="s">
        <v>13</v>
      </c>
      <c r="B7" s="9" t="s">
        <v>14</v>
      </c>
      <c r="C7" s="10" t="s">
        <v>12</v>
      </c>
      <c r="D7" s="10" t="s">
        <v>12</v>
      </c>
    </row>
    <row r="8" s="2" customFormat="1" ht="19" customHeight="1" spans="1:4">
      <c r="A8" s="9" t="s">
        <v>15</v>
      </c>
      <c r="B8" s="9" t="s">
        <v>16</v>
      </c>
      <c r="C8" s="11"/>
      <c r="D8" s="11"/>
    </row>
    <row r="9" s="2" customFormat="1" ht="19" customHeight="1" spans="1:4">
      <c r="A9" s="9" t="s">
        <v>17</v>
      </c>
      <c r="B9" s="9" t="s">
        <v>18</v>
      </c>
      <c r="C9" s="11"/>
      <c r="D9" s="11"/>
    </row>
    <row r="10" s="2" customFormat="1" ht="19" customHeight="1" spans="1:4">
      <c r="A10" s="9" t="s">
        <v>19</v>
      </c>
      <c r="B10" s="9" t="s">
        <v>20</v>
      </c>
      <c r="C10" s="11"/>
      <c r="D10" s="11"/>
    </row>
    <row r="11" s="2" customFormat="1" ht="19" customHeight="1" spans="1:4">
      <c r="A11" s="9" t="s">
        <v>21</v>
      </c>
      <c r="B11" s="9" t="s">
        <v>22</v>
      </c>
      <c r="C11" s="11"/>
      <c r="D11" s="11"/>
    </row>
    <row r="12" s="2" customFormat="1" ht="19" customHeight="1" spans="1:4">
      <c r="A12" s="9" t="s">
        <v>23</v>
      </c>
      <c r="B12" s="9" t="s">
        <v>24</v>
      </c>
      <c r="C12" s="11"/>
      <c r="D12" s="11"/>
    </row>
    <row r="13" s="2" customFormat="1" ht="19" customHeight="1" spans="1:4">
      <c r="A13" s="9" t="s">
        <v>25</v>
      </c>
      <c r="B13" s="9" t="s">
        <v>26</v>
      </c>
      <c r="C13" s="11"/>
      <c r="D13" s="11"/>
    </row>
    <row r="14" s="2" customFormat="1" ht="19" customHeight="1" spans="1:4">
      <c r="A14" s="9" t="s">
        <v>27</v>
      </c>
      <c r="B14" s="9" t="s">
        <v>28</v>
      </c>
      <c r="C14" s="11"/>
      <c r="D14" s="11"/>
    </row>
    <row r="15" s="2" customFormat="1" ht="19" customHeight="1" spans="1:4">
      <c r="A15" s="9" t="s">
        <v>29</v>
      </c>
      <c r="B15" s="9" t="s">
        <v>30</v>
      </c>
      <c r="C15" s="11"/>
      <c r="D15" s="11"/>
    </row>
    <row r="16" s="2" customFormat="1" ht="19" customHeight="1" spans="1:4">
      <c r="A16" s="9" t="s">
        <v>31</v>
      </c>
      <c r="B16" s="9" t="s">
        <v>32</v>
      </c>
      <c r="C16" s="11"/>
      <c r="D16" s="11"/>
    </row>
    <row r="17" s="2" customFormat="1" ht="19" customHeight="1" spans="1:4">
      <c r="A17" s="9" t="s">
        <v>33</v>
      </c>
      <c r="B17" s="9" t="s">
        <v>34</v>
      </c>
      <c r="C17" s="11"/>
      <c r="D17" s="11"/>
    </row>
    <row r="18" s="2" customFormat="1" ht="19" customHeight="1" spans="1:4">
      <c r="A18" s="9" t="s">
        <v>35</v>
      </c>
      <c r="B18" s="9" t="s">
        <v>36</v>
      </c>
      <c r="C18" s="11"/>
      <c r="D18" s="11"/>
    </row>
    <row r="19" s="2" customFormat="1" ht="19" customHeight="1" spans="1:4">
      <c r="A19" s="9" t="s">
        <v>37</v>
      </c>
      <c r="B19" s="9" t="s">
        <v>38</v>
      </c>
      <c r="C19" s="11">
        <f>C20+C25+C27+C28</f>
        <v>1555054.855</v>
      </c>
      <c r="D19" s="11">
        <f>D20+D25+D27+D28</f>
        <v>1491640.33</v>
      </c>
    </row>
    <row r="20" s="2" customFormat="1" ht="19" customHeight="1" spans="1:4">
      <c r="A20" s="9" t="s">
        <v>17</v>
      </c>
      <c r="B20" s="9" t="s">
        <v>39</v>
      </c>
      <c r="C20" s="11">
        <f>C21</f>
        <v>529700</v>
      </c>
      <c r="D20" s="11">
        <f>D21+D22</f>
        <v>529700</v>
      </c>
    </row>
    <row r="21" s="2" customFormat="1" ht="19" customHeight="1" spans="1:4">
      <c r="A21" s="9" t="s">
        <v>19</v>
      </c>
      <c r="B21" s="9" t="s">
        <v>40</v>
      </c>
      <c r="C21" s="11">
        <f>[1]表3!E36</f>
        <v>529700</v>
      </c>
      <c r="D21" s="11">
        <v>529700</v>
      </c>
    </row>
    <row r="22" s="2" customFormat="1" ht="19" customHeight="1" spans="1:4">
      <c r="A22" s="9" t="s">
        <v>41</v>
      </c>
      <c r="B22" s="9"/>
      <c r="C22" s="11"/>
      <c r="D22" s="11"/>
    </row>
    <row r="23" s="2" customFormat="1" ht="19" customHeight="1" spans="1:4">
      <c r="A23" s="9" t="s">
        <v>21</v>
      </c>
      <c r="B23" s="9" t="s">
        <v>42</v>
      </c>
      <c r="C23" s="11">
        <v>12</v>
      </c>
      <c r="D23" s="11">
        <v>12</v>
      </c>
    </row>
    <row r="24" s="2" customFormat="1" ht="19" customHeight="1" spans="1:4">
      <c r="A24" s="9" t="s">
        <v>23</v>
      </c>
      <c r="B24" s="9" t="s">
        <v>43</v>
      </c>
      <c r="C24" s="11"/>
      <c r="D24" s="11"/>
    </row>
    <row r="25" s="2" customFormat="1" ht="19" customHeight="1" spans="1:4">
      <c r="A25" s="9" t="s">
        <v>25</v>
      </c>
      <c r="B25" s="9" t="s">
        <v>44</v>
      </c>
      <c r="C25" s="11">
        <f>[1]表3!E44</f>
        <v>437500</v>
      </c>
      <c r="D25" s="11">
        <v>437500</v>
      </c>
    </row>
    <row r="26" s="2" customFormat="1" ht="19" customHeight="1" spans="1:4">
      <c r="A26" s="9" t="s">
        <v>27</v>
      </c>
      <c r="B26" s="9" t="s">
        <v>45</v>
      </c>
      <c r="C26" s="11"/>
      <c r="D26" s="11"/>
    </row>
    <row r="27" s="2" customFormat="1" ht="19" customHeight="1" spans="1:4">
      <c r="A27" s="9" t="s">
        <v>29</v>
      </c>
      <c r="B27" s="9" t="s">
        <v>46</v>
      </c>
      <c r="C27" s="11">
        <f>[1]表3!E53</f>
        <v>307795.5</v>
      </c>
      <c r="D27" s="11">
        <v>307795.5</v>
      </c>
    </row>
    <row r="28" s="2" customFormat="1" ht="19" customHeight="1" spans="1:4">
      <c r="A28" s="9" t="s">
        <v>31</v>
      </c>
      <c r="B28" s="9" t="s">
        <v>47</v>
      </c>
      <c r="C28" s="11">
        <f>[1]表3!E54</f>
        <v>280059.355</v>
      </c>
      <c r="D28" s="11">
        <f>280059.36-63414.53</f>
        <v>216644.83</v>
      </c>
    </row>
    <row r="29" s="2" customFormat="1" ht="19" customHeight="1" spans="1:4">
      <c r="A29" s="9" t="s">
        <v>33</v>
      </c>
      <c r="B29" s="9" t="s">
        <v>48</v>
      </c>
      <c r="C29" s="11"/>
      <c r="D29" s="11"/>
    </row>
    <row r="30" s="2" customFormat="1" ht="19" customHeight="1" spans="1:4">
      <c r="A30" s="9" t="s">
        <v>35</v>
      </c>
      <c r="B30" s="9" t="s">
        <v>49</v>
      </c>
      <c r="C30" s="11"/>
      <c r="D30" s="11"/>
    </row>
    <row r="31" s="2" customFormat="1" ht="19" customHeight="1" spans="1:4">
      <c r="A31" s="9" t="s">
        <v>50</v>
      </c>
      <c r="B31" s="9" t="s">
        <v>51</v>
      </c>
      <c r="C31" s="11">
        <f>C35+C39</f>
        <v>220525.12</v>
      </c>
      <c r="D31" s="11">
        <f>D35+D39</f>
        <v>220525.12</v>
      </c>
    </row>
    <row r="32" s="2" customFormat="1" ht="19" customHeight="1" spans="1:4">
      <c r="A32" s="9" t="s">
        <v>17</v>
      </c>
      <c r="B32" s="9" t="s">
        <v>52</v>
      </c>
      <c r="C32" s="11"/>
      <c r="D32" s="11"/>
    </row>
    <row r="33" s="2" customFormat="1" ht="19" customHeight="1" spans="1:4">
      <c r="A33" s="9" t="s">
        <v>19</v>
      </c>
      <c r="B33" s="9" t="s">
        <v>53</v>
      </c>
      <c r="C33" s="11"/>
      <c r="D33" s="11"/>
    </row>
    <row r="34" s="2" customFormat="1" ht="19" customHeight="1" spans="1:4">
      <c r="A34" s="9" t="s">
        <v>21</v>
      </c>
      <c r="B34" s="9" t="s">
        <v>54</v>
      </c>
      <c r="C34" s="11"/>
      <c r="D34" s="11"/>
    </row>
    <row r="35" s="2" customFormat="1" ht="19" customHeight="1" spans="1:4">
      <c r="A35" s="9" t="s">
        <v>23</v>
      </c>
      <c r="B35" s="9" t="s">
        <v>55</v>
      </c>
      <c r="C35" s="11">
        <v>52800</v>
      </c>
      <c r="D35" s="11">
        <v>52800</v>
      </c>
    </row>
    <row r="36" s="2" customFormat="1" ht="19" customHeight="1" spans="1:4">
      <c r="A36" s="9" t="s">
        <v>25</v>
      </c>
      <c r="B36" s="9" t="s">
        <v>56</v>
      </c>
      <c r="C36" s="11"/>
      <c r="D36" s="11"/>
    </row>
    <row r="37" s="2" customFormat="1" ht="19" customHeight="1" spans="1:4">
      <c r="A37" s="9" t="s">
        <v>27</v>
      </c>
      <c r="B37" s="9" t="s">
        <v>57</v>
      </c>
      <c r="C37" s="11"/>
      <c r="D37" s="11"/>
    </row>
    <row r="38" s="2" customFormat="1" ht="19" customHeight="1" spans="1:4">
      <c r="A38" s="9" t="s">
        <v>29</v>
      </c>
      <c r="B38" s="9" t="s">
        <v>58</v>
      </c>
      <c r="C38" s="11"/>
      <c r="D38" s="11"/>
    </row>
    <row r="39" s="2" customFormat="1" ht="19" customHeight="1" spans="1:4">
      <c r="A39" s="9" t="s">
        <v>59</v>
      </c>
      <c r="B39" s="9" t="s">
        <v>60</v>
      </c>
      <c r="C39" s="11">
        <f>[1]表3!E80</f>
        <v>167725.12</v>
      </c>
      <c r="D39" s="11">
        <v>167725.12</v>
      </c>
    </row>
    <row r="40" s="2" customFormat="1" ht="19" customHeight="1" spans="1:4">
      <c r="A40" s="9" t="s">
        <v>33</v>
      </c>
      <c r="B40" s="9" t="s">
        <v>61</v>
      </c>
      <c r="C40" s="11"/>
      <c r="D40" s="11"/>
    </row>
    <row r="41" s="2" customFormat="1" ht="19" customHeight="1" spans="1:4">
      <c r="A41" s="9" t="s">
        <v>35</v>
      </c>
      <c r="B41" s="9" t="s">
        <v>62</v>
      </c>
      <c r="C41" s="11"/>
      <c r="D41" s="11"/>
    </row>
    <row r="42" s="2" customFormat="1" ht="19" customHeight="1" spans="1:4">
      <c r="A42" s="9" t="s">
        <v>63</v>
      </c>
      <c r="B42" s="9" t="s">
        <v>64</v>
      </c>
      <c r="C42" s="11">
        <f>C19+C31</f>
        <v>1775579.975</v>
      </c>
      <c r="D42" s="11">
        <f>D19+D31</f>
        <v>1712165.45</v>
      </c>
    </row>
    <row r="43" s="2" customFormat="1" ht="19" customHeight="1" spans="1:4">
      <c r="A43" s="9" t="s">
        <v>65</v>
      </c>
      <c r="B43" s="9" t="s">
        <v>66</v>
      </c>
      <c r="C43" s="11">
        <f>C42/C6</f>
        <v>282.668148531402</v>
      </c>
      <c r="D43" s="11">
        <v>272.57</v>
      </c>
    </row>
    <row r="44" s="2" customFormat="1" ht="19" customHeight="1" spans="1:4">
      <c r="A44" s="9" t="s">
        <v>67</v>
      </c>
      <c r="B44" s="12">
        <v>40</v>
      </c>
      <c r="C44" s="11"/>
      <c r="D44" s="11">
        <v>3.26726469599883</v>
      </c>
    </row>
    <row r="45" s="2" customFormat="1" ht="25" customHeight="1" spans="1:4">
      <c r="A45" s="9" t="s">
        <v>68</v>
      </c>
      <c r="B45" s="12">
        <v>41</v>
      </c>
      <c r="C45" s="11"/>
      <c r="D45" s="11">
        <v>4.55</v>
      </c>
    </row>
    <row r="46" s="2" customFormat="1" ht="25" customHeight="1" spans="1:4">
      <c r="A46" s="9" t="s">
        <v>69</v>
      </c>
      <c r="B46" s="12">
        <v>42</v>
      </c>
      <c r="C46" s="11"/>
      <c r="D46" s="11">
        <v>127.498278070024</v>
      </c>
    </row>
    <row r="47" s="2" customFormat="1" ht="25" customHeight="1" spans="1:4">
      <c r="A47" s="9" t="s">
        <v>70</v>
      </c>
      <c r="B47" s="12">
        <v>44</v>
      </c>
      <c r="C47" s="11"/>
      <c r="D47" s="11">
        <v>0.19</v>
      </c>
    </row>
    <row r="48" s="2" customFormat="1" ht="25" customHeight="1" spans="1:4">
      <c r="A48" s="9" t="s">
        <v>71</v>
      </c>
      <c r="B48" s="12">
        <v>45</v>
      </c>
      <c r="C48" s="11"/>
      <c r="D48" s="11">
        <v>1.02429783401173</v>
      </c>
    </row>
    <row r="49" s="2" customFormat="1" ht="25" customHeight="1" spans="1:4">
      <c r="A49" s="9" t="s">
        <v>72</v>
      </c>
      <c r="B49" s="12">
        <v>46</v>
      </c>
      <c r="C49" s="11"/>
      <c r="D49" s="11">
        <v>0.518947163860602</v>
      </c>
    </row>
    <row r="50" ht="15.6" spans="1:4">
      <c r="A50" s="13"/>
      <c r="B50" s="13"/>
      <c r="C50" s="13"/>
      <c r="D50" s="13"/>
    </row>
  </sheetData>
  <mergeCells count="1">
    <mergeCell ref="A2:D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然峰</cp:lastModifiedBy>
  <dcterms:created xsi:type="dcterms:W3CDTF">2023-10-13T10:34:00Z</dcterms:created>
  <dcterms:modified xsi:type="dcterms:W3CDTF">2023-10-13T10:43:35Z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508DE580995F483FAE1F10D67878C8D3_13</vt:lpwstr>
  </property>
  <property fmtid="{D5CDD505-2E9C-101B-9397-08002B2CF9AE}" pid="3" name="KSOProductBuildVer">
    <vt:lpwstr>2052-12.1.0.15712</vt:lpwstr>
  </property>
</Properties>
</file>