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935" tabRatio="667" activeTab="2"/>
  </bookViews>
  <sheets>
    <sheet name="一般公共预算调整预算表" sheetId="1" r:id="rId1"/>
    <sheet name="政府性基金调整预算表" sheetId="2" r:id="rId2"/>
    <sheet name="国有资本经营预算调整预算表" sheetId="3" r:id="rId3"/>
  </sheets>
  <externalReferences>
    <externalReference r:id="rId4"/>
  </externalReferences>
  <definedNames>
    <definedName name="_11_北京市">[1]内置数据!$C$2:$C$17</definedName>
    <definedName name="_12_天津市">[1]内置数据!$D$2:$D$17</definedName>
    <definedName name="_13_河北省">[1]内置数据!$E$2:$E$13</definedName>
    <definedName name="_1301_石家庄市">[1]内置数据!$AK$2:$AK$23</definedName>
    <definedName name="_1302_唐山市">[1]内置数据!$AL$2:$AL$15</definedName>
    <definedName name="_1303_秦皇岛市">[1]内置数据!$AM$2:$AM$8</definedName>
    <definedName name="_1304_邯郸市">[1]内置数据!$AN$2:$AN$19</definedName>
    <definedName name="_1305_邢台市">[1]内置数据!$AO$2:$AO$19</definedName>
    <definedName name="_1306_保定市">[1]内置数据!$AP$2:$AP$22</definedName>
    <definedName name="_1307_张家口市">[1]内置数据!$AQ$2:$AQ$17</definedName>
    <definedName name="_1308_承德市">[1]内置数据!$AR$2:$AR$12</definedName>
    <definedName name="_1309_沧州市">[1]内置数据!$AS$2:$AS$17</definedName>
    <definedName name="_1310_廊坊市">[1]内置数据!$AT$2:$AT$11</definedName>
    <definedName name="_1311_衡水市">[1]内置数据!$AU$2:$AU$12</definedName>
    <definedName name="_1314_雄安新区">[1]内置数据!$AV$2:$AV$4</definedName>
    <definedName name="_14_山西省">[1]内置数据!$F$2:$F$12</definedName>
    <definedName name="_1401_太原市">[1]内置数据!$AW$2:$AW$11</definedName>
    <definedName name="_1402_大同市">[1]内置数据!$AX$2:$AX$11</definedName>
    <definedName name="_1403_阳泉市">[1]内置数据!$AY$2:$AY$6</definedName>
    <definedName name="_1404_长治市">[1]内置数据!$AZ$2:$AZ$13</definedName>
    <definedName name="_1405_晋城市">[1]内置数据!$BA$2:$BA$7</definedName>
    <definedName name="_1406_朔州市">[1]内置数据!$BB$2:$BB$7</definedName>
    <definedName name="_1407_晋中市">[1]内置数据!$BC$2:$BC$12</definedName>
    <definedName name="_1408_运城市">[1]内置数据!$BD$2:$BD$14</definedName>
    <definedName name="_1409_忻州市">[1]内置数据!$BE$2:$BE$15</definedName>
    <definedName name="_1410_临汾市">[1]内置数据!$BF$2:$BF$18</definedName>
    <definedName name="_1411_吕梁市">[1]内置数据!$BG$2:$BG$14</definedName>
    <definedName name="_15_内蒙古自治区">[1]内置数据!$G$2:$G$13</definedName>
    <definedName name="_1501_呼和浩特市">[1]内置数据!$BH$2:$BH$10</definedName>
    <definedName name="_1502_包头市">[1]内置数据!$BI$2:$BI$10</definedName>
    <definedName name="_1503_乌海市">[1]内置数据!$BJ$2:$BJ$4</definedName>
    <definedName name="_1504_赤峰市">[1]内置数据!$BK$2:$BK$13</definedName>
    <definedName name="_1505_通辽市">[1]内置数据!$BL$2:$BL$9</definedName>
    <definedName name="_1506_鄂尔多斯市">[1]内置数据!$BM$2:$BM$10</definedName>
    <definedName name="_1507_呼伦贝尔市">[1]内置数据!$BN$2:$BN$15</definedName>
    <definedName name="_1508_巴彦淖尔市">[1]内置数据!$BO$2:$BO$8</definedName>
    <definedName name="_1509_乌兰察布市">[1]内置数据!$BP$2:$BP$12</definedName>
    <definedName name="_1522_兴安盟">[1]内置数据!$BQ$2:$BQ$7</definedName>
    <definedName name="_1525_锡林郭勒盟">[1]内置数据!$BR$2:$BR$13</definedName>
    <definedName name="_1529_阿拉善盟">[1]内置数据!$BS$2:$BS$4</definedName>
    <definedName name="_21_辽宁省">[1]内置数据!$H$2:$H$15</definedName>
    <definedName name="_2101_沈阳市">[1]内置数据!$BT$2:$BT$14</definedName>
    <definedName name="_2102_大连市">[1]内置数据!$BU$2:$BU$11</definedName>
    <definedName name="_2103_鞍山市">[1]内置数据!$BV$2:$BV$8</definedName>
    <definedName name="_2104_抚顺市">[1]内置数据!$BW$2:$BW$8</definedName>
    <definedName name="_2105_本溪市">[1]内置数据!$BX$2:$BX$7</definedName>
    <definedName name="_2106_丹东市">[1]内置数据!$BY$2:$BY$7</definedName>
    <definedName name="_2107_锦州市">[1]内置数据!$BZ$2:$BZ$8</definedName>
    <definedName name="_2108_营口市">[1]内置数据!$CA$2:$CA$7</definedName>
    <definedName name="_2109_阜新市">[1]内置数据!$CB$2:$CB$8</definedName>
    <definedName name="_2110_辽阳市">[1]内置数据!$CC$2:$CC$8</definedName>
    <definedName name="_2111_盘锦市">[1]内置数据!$CD$2:$CD$5</definedName>
    <definedName name="_2112_铁岭市">[1]内置数据!$CE$2:$CE$8</definedName>
    <definedName name="_2113_朝阳市">[1]内置数据!$CF$2:$CF$8</definedName>
    <definedName name="_2114_葫芦岛市">[1]内置数据!$CG$2:$CG$7</definedName>
    <definedName name="_22_吉林省">[1]内置数据!$I$2:$I$10</definedName>
    <definedName name="_2201_长春市">[1]内置数据!$CH$2:$CH$12</definedName>
    <definedName name="_2202_吉林市">[1]内置数据!$CI$2:$CI$10</definedName>
    <definedName name="_2203_四平市">[1]内置数据!$CJ$2:$CJ$6</definedName>
    <definedName name="_2204_辽源市">[1]内置数据!$CK$2:$CK$5</definedName>
    <definedName name="_2205_通化市">[1]内置数据!$CL$2:$CL$8</definedName>
    <definedName name="_2206_白山市">[1]内置数据!$CM$2:$CM$7</definedName>
    <definedName name="_2207_松原市">[1]内置数据!$CN$2:$CN$6</definedName>
    <definedName name="_2208_白城市">[1]内置数据!$CO$2:$CO$6</definedName>
    <definedName name="_2224_延边朝鲜族自治州">[1]内置数据!$CP$2:$CP$9</definedName>
    <definedName name="_23_黑龙江省">[1]内置数据!$J$2:$J$14</definedName>
    <definedName name="_2301_哈尔滨市">[1]内置数据!$CQ$2:$CQ$19</definedName>
    <definedName name="_2302_齐齐哈尔市">[1]内置数据!$CR$2:$CR$17</definedName>
    <definedName name="_2303_鸡西市">[1]内置数据!$CS$2:$CS$10</definedName>
    <definedName name="_2304_鹤岗市">[1]内置数据!$CT$2:$CT$9</definedName>
    <definedName name="_2305_双鸭山市">[1]内置数据!$CU$2:$CU$9</definedName>
    <definedName name="_2306_大庆市">[1]内置数据!$CV$2:$CV$10</definedName>
    <definedName name="_2307_伊春市">[1]内置数据!$CW$2:$CW$11</definedName>
    <definedName name="_2308_佳木斯市">[1]内置数据!$CX$2:$CX$11</definedName>
    <definedName name="_2309_七台河市">[1]内置数据!$CY$2:$CY$5</definedName>
    <definedName name="_2310_牡丹江市">[1]内置数据!$CZ$2:$CZ$11</definedName>
    <definedName name="_2311_黑河市">[1]内置数据!$DA$2:$DA$7</definedName>
    <definedName name="_2312_绥化市">[1]内置数据!$DB$2:$DB$11</definedName>
    <definedName name="_2327_大兴安岭地区">[1]内置数据!$DC$2:$DC$5</definedName>
    <definedName name="_31_上海市">[1]内置数据!$K$2:$K$17</definedName>
    <definedName name="_32_江苏省">[1]内置数据!$L$2:$L$14</definedName>
    <definedName name="_3201_南京市">[1]内置数据!$DD$2:$DD$12</definedName>
    <definedName name="_3202_无锡市">[1]内置数据!$DE$2:$DE$8</definedName>
    <definedName name="_3203_徐州市">[1]内置数据!$DF$2:$DF$11</definedName>
    <definedName name="_3204_常州市">[1]内置数据!$DG$2:$DG$7</definedName>
    <definedName name="_3205_苏州市">[1]内置数据!$DH$2:$DH$10</definedName>
    <definedName name="_3206_南通市">[1]内置数据!$DI$2:$DI$8</definedName>
    <definedName name="_3207_连云港市">[1]内置数据!$DJ$2:$DJ$7</definedName>
    <definedName name="_3208_淮安市">[1]内置数据!$DK$2:$DK$8</definedName>
    <definedName name="_3209_盐城市">[1]内置数据!$DL$2:$DL$10</definedName>
    <definedName name="_3210_扬州市">[1]内置数据!$DM$2:$DM$7</definedName>
    <definedName name="_3211_镇江市">[1]内置数据!$DN$2:$DN$7</definedName>
    <definedName name="_3212_泰州市">[1]内置数据!$DO$2:$DO$7</definedName>
    <definedName name="_3213_宿迁市">[1]内置数据!$DP$2:$DP$6</definedName>
    <definedName name="_33_浙江省">[1]内置数据!$M$2:$M$12</definedName>
    <definedName name="_3301_杭州市">[1]内置数据!$DQ$2:$DQ$14</definedName>
    <definedName name="_3302_宁波市">[1]内置数据!$DR$2:$DR$11</definedName>
    <definedName name="_3303_温州市">[1]内置数据!$DS$2:$DS$13</definedName>
    <definedName name="_3304_嘉兴市">[1]内置数据!$DT$2:$DT$8</definedName>
    <definedName name="_3305_湖州市">[1]内置数据!$DU$2:$DU$6</definedName>
    <definedName name="_3306_绍兴市">[1]内置数据!$DV$2:$DV$7</definedName>
    <definedName name="_3307_金华市">[1]内置数据!$DW$2:$DW$10</definedName>
    <definedName name="_3308_衢州市">[1]内置数据!$DX$2:$DX$7</definedName>
    <definedName name="_3309_舟山市">[1]内置数据!$DY$2:$DY$5</definedName>
    <definedName name="_3310_台州市">[1]内置数据!$DZ$2:$DZ$10</definedName>
    <definedName name="_3311_丽水市">[1]内置数据!$EA$2:$EA$10</definedName>
    <definedName name="_34_安徽省">[1]内置数据!$N$2:$N$17</definedName>
    <definedName name="_3401_合肥市">[1]内置数据!$EB$2:$EB$10</definedName>
    <definedName name="_3402_芜湖市">[1]内置数据!$EC$2:$EC$8</definedName>
    <definedName name="_3403_蚌埠市">[1]内置数据!$ED$2:$ED$8</definedName>
    <definedName name="_3404_淮南市">[1]内置数据!$EE$2:$EE$8</definedName>
    <definedName name="_3405_马鞍山市">[1]内置数据!$EF$2:$EF$7</definedName>
    <definedName name="_3406_淮北市">[1]内置数据!$EG$2:$EG$5</definedName>
    <definedName name="_3407_铜陵市">[1]内置数据!$EH$2:$EH$5</definedName>
    <definedName name="_3408_安庆市">[1]内置数据!$EI$2:$EI$11</definedName>
    <definedName name="_3410_黄山市">[1]内置数据!$EJ$2:$EJ$8</definedName>
    <definedName name="_3411_滁州市">[1]内置数据!$EK$2:$EK$9</definedName>
    <definedName name="_3412_阜阳市">[1]内置数据!$EL$2:$EL$9</definedName>
    <definedName name="_3413_宿州市">[1]内置数据!$EM$2:$EM$6</definedName>
    <definedName name="_3415_六安市">[1]内置数据!$EN$2:$EN$8</definedName>
    <definedName name="_3416_亳州市">[1]内置数据!$EO$2:$EO$5</definedName>
    <definedName name="_3417_池州市">[1]内置数据!$EP$2:$EP$5</definedName>
    <definedName name="_3418_宣城市">[1]内置数据!$EQ$2:$EQ$8</definedName>
    <definedName name="_35_福建省">[1]内置数据!$O$2:$O$10</definedName>
    <definedName name="_3501_福州市">[1]内置数据!$ER$2:$ER$14</definedName>
    <definedName name="_3502_厦门市">[1]内置数据!$ES$2:$ES$7</definedName>
    <definedName name="_3503_莆田市">[1]内置数据!$ET$2:$ET$6</definedName>
    <definedName name="_3504_三明市">[1]内置数据!$EU$2:$EU$12</definedName>
    <definedName name="_3505_泉州市">[1]内置数据!$EV$2:$EV$13</definedName>
    <definedName name="_3506_漳州市">[1]内置数据!$EW$2:$EW$12</definedName>
    <definedName name="_3507_南平市">[1]内置数据!$EX$2:$EX$11</definedName>
    <definedName name="_3508_龙岩市">[1]内置数据!$EY$2:$EY$8</definedName>
    <definedName name="_3509_宁德市">[1]内置数据!$EZ$2:$EZ$10</definedName>
    <definedName name="_36_江西省">[1]内置数据!$P$2:$P$12</definedName>
    <definedName name="_3601_南昌市">[1]内置数据!$FA$2:$FA$10</definedName>
    <definedName name="_3602_景德镇市">[1]内置数据!$FB$2:$FB$5</definedName>
    <definedName name="_3603_萍乡市">[1]内置数据!$FC$2:$FC$6</definedName>
    <definedName name="_3604_九江市">[1]内置数据!$FD$2:$FD$14</definedName>
    <definedName name="_3605_新余市">[1]内置数据!$FE$2:$FE$3</definedName>
    <definedName name="_3606_鹰潭市">[1]内置数据!$FF$2:$FF$4</definedName>
    <definedName name="_3607_赣州市">[1]内置数据!$FG$2:$FG$19</definedName>
    <definedName name="_3608_吉安市">[1]内置数据!$FH$2:$FH$14</definedName>
    <definedName name="_3609_宜春市">[1]内置数据!$FI$2:$FI$11</definedName>
    <definedName name="_3610_抚州市">[1]内置数据!$FJ$2:$FJ$12</definedName>
    <definedName name="_3611_上饶市">[1]内置数据!$FK$2:$FK$13</definedName>
    <definedName name="_37_山东省">[1]内置数据!$Q$2:$Q$17</definedName>
    <definedName name="_3701_济南市">[1]内置数据!$FL$2:$FL$13</definedName>
    <definedName name="_3702_青岛市">[1]内置数据!$FM$2:$FM$11</definedName>
    <definedName name="_3703_淄博市">[1]内置数据!$FN$2:$FN$9</definedName>
    <definedName name="_3704_枣庄市">[1]内置数据!$FO$2:$FO$7</definedName>
    <definedName name="_3705_东营市">[1]内置数据!$FP$2:$FP$6</definedName>
    <definedName name="_3706_烟台市">[1]内置数据!$FQ$2:$FQ$12</definedName>
    <definedName name="_3707_潍坊市">[1]内置数据!$FR$2:$FR$13</definedName>
    <definedName name="_3708_济宁市">[1]内置数据!$FS$2:$FS$12</definedName>
    <definedName name="_3709_泰安市">[1]内置数据!$FT$2:$FT$7</definedName>
    <definedName name="_3710_威海市">[1]内置数据!$FU$2:$FU$5</definedName>
    <definedName name="_3711_日照市">[1]内置数据!$FV$2:$FV$5</definedName>
    <definedName name="_3713_临沂市">[1]内置数据!$FW$2:$FW$13</definedName>
    <definedName name="_3714_德州市">[1]内置数据!$FX$2:$FX$12</definedName>
    <definedName name="_3715_聊城市">[1]内置数据!$FY$2:$FY$9</definedName>
    <definedName name="_3716_滨州市">[1]内置数据!$FZ$2:$FZ$8</definedName>
    <definedName name="_3717_菏泽市">[1]内置数据!$GA$2:$GA$10</definedName>
    <definedName name="_41_河南省">[1]内置数据!$R$2:$R$19</definedName>
    <definedName name="_4101_郑州市">[1]内置数据!$GB$2:$GB$13</definedName>
    <definedName name="_4102_开封市">[1]内置数据!$GC$2:$GC$10</definedName>
    <definedName name="_4103_洛阳市">[1]内置数据!$GD$2:$GD$15</definedName>
    <definedName name="_4104_平顶山市">[1]内置数据!$GE$2:$GE$11</definedName>
    <definedName name="_4105_安阳市">[1]内置数据!$GF$2:$GF$10</definedName>
    <definedName name="_4106_鹤壁市">[1]内置数据!$GG$2:$GG$6</definedName>
    <definedName name="_4107_新乡市">[1]内置数据!$GH$2:$GH$13</definedName>
    <definedName name="_4108_焦作市">[1]内置数据!$GI$2:$GI$11</definedName>
    <definedName name="_4109_濮阳市">[1]内置数据!$GJ$2:$GJ$7</definedName>
    <definedName name="_4110_许昌市">[1]内置数据!$GK$2:$GK$7</definedName>
    <definedName name="_4111_漯河市">[1]内置数据!$GL$2:$GL$6</definedName>
    <definedName name="_4112_三门峡市">[1]内置数据!$GM$2:$GM$7</definedName>
    <definedName name="_4113_南阳市">[1]内置数据!$GN$2:$GN$14</definedName>
    <definedName name="_4114_商丘市">[1]内置数据!$GO$2:$GO$10</definedName>
    <definedName name="_4115_信阳市">[1]内置数据!$GP$2:$GP$11</definedName>
    <definedName name="_4116_周口市">[1]内置数据!$GQ$2:$GQ$11</definedName>
    <definedName name="_4117_驻马店市">[1]内置数据!$GR$2:$GR$11</definedName>
    <definedName name="_42_湖北省">[1]内置数据!$S$2:$S$18</definedName>
    <definedName name="_4201_武汉市">[1]内置数据!$GS$2:$GS$14</definedName>
    <definedName name="_4202_黄石市">[1]内置数据!$GT$2:$GT$7</definedName>
    <definedName name="_4203_十堰市">[1]内置数据!$GU$2:$GU$9</definedName>
    <definedName name="_4205_宜昌市">[1]内置数据!$GV$2:$GV$14</definedName>
    <definedName name="_4206_襄阳市">[1]内置数据!$GW$2:$GW$10</definedName>
    <definedName name="_4207_鄂州市">[1]内置数据!$GX$2:$GX$4</definedName>
    <definedName name="_4208_荆门市">[1]内置数据!$GY$2:$GY$6</definedName>
    <definedName name="_4209_孝感市">[1]内置数据!$GZ$2:$GZ$8</definedName>
    <definedName name="_4210_荆州市">[1]内置数据!$HA$2:$HA$9</definedName>
    <definedName name="_4211_黄冈市">[1]内置数据!$HB$2:$HB$11</definedName>
    <definedName name="_4212_咸宁市">[1]内置数据!$HC$2:$HC$7</definedName>
    <definedName name="_4213_随州市">[1]内置数据!$HD$2:$HD$4</definedName>
    <definedName name="_4228_恩施土家族苗族自治州">[1]内置数据!$HE$2:$HE$9</definedName>
    <definedName name="_43_湖南省">[1]内置数据!$T$2:$T$15</definedName>
    <definedName name="_4301_长沙市">[1]内置数据!$HF$2:$HF$10</definedName>
    <definedName name="_4302_株洲市">[1]内置数据!$HG$2:$HG$10</definedName>
    <definedName name="_4303_湘潭市">[1]内置数据!$HH$2:$HH$6</definedName>
    <definedName name="_4304_衡阳市">[1]内置数据!$HI$2:$HI$13</definedName>
    <definedName name="_4305_邵阳市">[1]内置数据!$HJ$2:$HJ$13</definedName>
    <definedName name="_4306_岳阳市">[1]内置数据!$HK$2:$HK$10</definedName>
    <definedName name="_4307_常德市">[1]内置数据!$HL$2:$HL$10</definedName>
    <definedName name="_4308_张家界市">[1]内置数据!$HM$2:$HM$5</definedName>
    <definedName name="_4309_益阳市">[1]内置数据!$HN$2:$HN$7</definedName>
    <definedName name="_4310_郴州市">[1]内置数据!$HO$2:$HO$12</definedName>
    <definedName name="_4311_永州市">[1]内置数据!$HP$2:$HP$12</definedName>
    <definedName name="_4312_怀化市">[1]内置数据!$HQ$2:$HQ$13</definedName>
    <definedName name="_4313_娄底市">[1]内置数据!$HR$2:$HR$6</definedName>
    <definedName name="_4331_湘西土家族苗族自治州">[1]内置数据!$HS$2:$HS$9</definedName>
    <definedName name="_44_广东省">[1]内置数据!$U$2:$U$22</definedName>
    <definedName name="_4401_广州市">[1]内置数据!$HT$2:$HT$12</definedName>
    <definedName name="_4402_韶关市">[1]内置数据!$HU$2:$HU$11</definedName>
    <definedName name="_4403_深圳市">[1]内置数据!$HV$2:$HV$10</definedName>
    <definedName name="_4404_珠海市">[1]内置数据!$HW$2:$HW$4</definedName>
    <definedName name="_4405_汕头市">[1]内置数据!$HX$2:$HX$8</definedName>
    <definedName name="_4406_佛山市">[1]内置数据!$HY$2:$HY$6</definedName>
    <definedName name="_4407_江门市">[1]内置数据!$HZ$2:$HZ$8</definedName>
    <definedName name="_4408_湛江市">[1]内置数据!$IA$2:$IA$10</definedName>
    <definedName name="_4409_茂名市">[1]内置数据!$IB$2:$IB$6</definedName>
    <definedName name="_4412_肇庆市">[1]内置数据!$IC$2:$IC$9</definedName>
    <definedName name="_4413_惠州市">[1]内置数据!$ID$2:$ID$6</definedName>
    <definedName name="_4414_梅州市">[1]内置数据!$IE$2:$IE$9</definedName>
    <definedName name="_4415_汕尾市">[1]内置数据!$IF$2:$IF$5</definedName>
    <definedName name="_4416_河源市">[1]内置数据!$IG$2:$IG$7</definedName>
    <definedName name="_4417_阳江市">[1]内置数据!$IH$2:$IH$5</definedName>
    <definedName name="_4418_清远市">[1]内置数据!$II$2:$II$9</definedName>
    <definedName name="_4451_潮州市">[1]内置数据!$IJ$2:$IJ$4</definedName>
    <definedName name="_4452_揭阳市">[1]内置数据!$IK$2:$IK$6</definedName>
    <definedName name="_4453_云浮市">[1]内置数据!$IL$2:$IL$6</definedName>
    <definedName name="_45_广西壮族自治区">[1]内置数据!$V$2:$V$15</definedName>
    <definedName name="_4501_南宁市">[1]内置数据!$IM$2:$IM$13</definedName>
    <definedName name="_4502_柳州市">[1]内置数据!$IN$2:$IN$11</definedName>
    <definedName name="_4503_桂林市">[1]内置数据!$IO$2:$IO$18</definedName>
    <definedName name="_4504_梧州市">[1]内置数据!$IP$2:$IP$8</definedName>
    <definedName name="_4505_北海市">[1]内置数据!$IQ$2:$IQ$5</definedName>
    <definedName name="_4506_防城港市">[1]内置数据!$IR$2:$IR$5</definedName>
    <definedName name="_4507_钦州市">[1]内置数据!$IS$2:$IS$5</definedName>
    <definedName name="_4508_贵港市">[1]内置数据!$IT$2:$IT$6</definedName>
    <definedName name="_4509_玉林市">[1]内置数据!$IU$2:$IU$8</definedName>
    <definedName name="_4510_百色市">[1]内置数据!$IV$2:$IV$13</definedName>
    <definedName name="_4511_贺州市">[1]内置数据!$IW$2:$IW$6</definedName>
    <definedName name="_4512_河池市">[1]内置数据!$IX$2:$IX$12</definedName>
    <definedName name="_4513_来宾市">[1]内置数据!$IY$2:$IY$7</definedName>
    <definedName name="_4514_崇左市">[1]内置数据!$IZ$2:$IZ$8</definedName>
    <definedName name="_46_海南省">[1]内置数据!$W$2:$W$20</definedName>
    <definedName name="_4601_海口市">[1]内置数据!$JA$2:$JA$5</definedName>
    <definedName name="_4602_三亚市">[1]内置数据!$JB$2:$JB$5</definedName>
    <definedName name="_4603_三沙市">[1]内置数据!$JC$2:$JC$3</definedName>
    <definedName name="_50_重庆市">[1]内置数据!$X$2:$X$39</definedName>
    <definedName name="_51_四川省">[1]内置数据!$Y$2:$Y$22</definedName>
    <definedName name="_5101_成都市">[1]内置数据!$JD$2:$JD$21</definedName>
    <definedName name="_5103_自贡市">[1]内置数据!$JE$2:$JE$7</definedName>
    <definedName name="_5104_攀枝花市">[1]内置数据!$JF$2:$JF$6</definedName>
    <definedName name="_5105_泸州市">[1]内置数据!$JG$2:$JG$8</definedName>
    <definedName name="_5106_德阳市">[1]内置数据!$JH$2:$JH$7</definedName>
    <definedName name="_5107_绵阳市">[1]内置数据!$JI$2:$JI$10</definedName>
    <definedName name="_5108_广元市">[1]内置数据!$JJ$2:$JJ$8</definedName>
    <definedName name="_5109_遂宁市">[1]内置数据!$JK$2:$JK$6</definedName>
    <definedName name="_5110_内江市">[1]内置数据!$JL$2:$JL$6</definedName>
    <definedName name="_5111_乐山市">[1]内置数据!$JM$2:$JM$12</definedName>
    <definedName name="_5113_南充市">[1]内置数据!$JN$2:$JN$10</definedName>
    <definedName name="_5114_眉山市">[1]内置数据!$JO$2:$JO$7</definedName>
    <definedName name="_5115_宜宾市">[1]内置数据!$JP$2:$JP$11</definedName>
    <definedName name="_5116_广安市">[1]内置数据!$JQ$2:$JQ$7</definedName>
    <definedName name="_5117_达州市">[1]内置数据!$JR$2:$JR$8</definedName>
    <definedName name="_5118_雅安市">[1]内置数据!$JS$2:$JS$9</definedName>
    <definedName name="_5119_巴中市">[1]内置数据!$JT$2:$JT$6</definedName>
    <definedName name="_5120_资阳市">[1]内置数据!$JU$2:$JU$4</definedName>
    <definedName name="_5132_阿坝藏族羌族自治州">[1]内置数据!$JV$2:$JV$14</definedName>
    <definedName name="_5133_甘孜藏族自治州">[1]内置数据!$JW$2:$JW$19</definedName>
    <definedName name="_5134_凉山彝族自治州">[1]内置数据!$JX$2:$JX$18</definedName>
    <definedName name="_52_贵州省">[1]内置数据!$Z$2:$Z$10</definedName>
    <definedName name="_5201_贵阳市">[1]内置数据!$JY$2:$JY$11</definedName>
    <definedName name="_5202_六盘水市">[1]内置数据!$JZ$2:$JZ$5</definedName>
    <definedName name="_5203_遵义市">[1]内置数据!$KA$2:$KA$15</definedName>
    <definedName name="_5204_安顺市">[1]内置数据!$KB$2:$KB$7</definedName>
    <definedName name="_5205_毕节市">[1]内置数据!$KC$2:$KC$9</definedName>
    <definedName name="_5206_铜仁市">[1]内置数据!$KD$2:$KD$11</definedName>
    <definedName name="_5223_黔西南布依族苗族自治州">[1]内置数据!$KE$2:$KE$9</definedName>
    <definedName name="_5226_黔东南苗族侗族自治州">[1]内置数据!$KF$2:$KF$17</definedName>
    <definedName name="_5227_黔南布依族苗族自治州">[1]内置数据!$KG$2:$KG$13</definedName>
    <definedName name="_53_云南省">[1]内置数据!$AA$2:$AA$17</definedName>
    <definedName name="_5301_昆明市">[1]内置数据!$KH$2:$KH$15</definedName>
    <definedName name="_5303_曲靖市">[1]内置数据!$KI$2:$KI$10</definedName>
    <definedName name="_5304_玉溪市">[1]内置数据!$KJ$2:$KJ$10</definedName>
    <definedName name="_5305_保山市">[1]内置数据!$KK$2:$KK$6</definedName>
    <definedName name="_5306_昭通市">[1]内置数据!$KL$2:$KL$12</definedName>
    <definedName name="_5307_丽江市">[1]内置数据!$KM$2:$KM$6</definedName>
    <definedName name="_5308_普洱市">[1]内置数据!$KN$2:$KN$11</definedName>
    <definedName name="_5309_临沧市">[1]内置数据!$KO$2:$KO$9</definedName>
    <definedName name="_5323_楚雄彝族自治州">[1]内置数据!$KP$2:$KP$11</definedName>
    <definedName name="_5325_红河哈尼族彝族自治州">[1]内置数据!$KQ$2:$KQ$14</definedName>
    <definedName name="_5326_文山壮族苗族自治州">[1]内置数据!$KR$2:$KR$9</definedName>
    <definedName name="_5328_西双版纳傣族自治州">[1]内置数据!$KS$2:$KS$4</definedName>
    <definedName name="_5329_大理白族自治州">[1]内置数据!$KT$2:$KT$13</definedName>
    <definedName name="_5331_德宏傣族景颇族自治州">[1]内置数据!$KU$2:$KU$6</definedName>
    <definedName name="_5333_怒江傈僳族自治州">[1]内置数据!$KV$2:$KV$5</definedName>
    <definedName name="_5334_迪庆藏族自治州">[1]内置数据!$KW$2:$KW$4</definedName>
    <definedName name="_54_西藏自治区">[1]内置数据!$AB$2:$AB$8</definedName>
    <definedName name="_5401_拉萨市">[1]内置数据!$KX$2:$KX$9</definedName>
    <definedName name="_5402_日喀则市">[1]内置数据!$KY$2:$KY$19</definedName>
    <definedName name="_5403_昌都市">[1]内置数据!$KZ$2:$KZ$12</definedName>
    <definedName name="_5404_林芝市">[1]内置数据!$LA$2:$LA$8</definedName>
    <definedName name="_5405_山南市">[1]内置数据!$LB$2:$LB$13</definedName>
    <definedName name="_5406_那曲市">[1]内置数据!$LC$2:$LC$12</definedName>
    <definedName name="_5425_阿里地区">[1]内置数据!$LD$2:$LD$8</definedName>
    <definedName name="_61_陕西省">[1]内置数据!$AC$2:$AC$12</definedName>
    <definedName name="_6101_西安市">[1]内置数据!$LE$2:$LE$14</definedName>
    <definedName name="_6102_铜川市">[1]内置数据!$LF$2:$LF$5</definedName>
    <definedName name="_6103_宝鸡市">[1]内置数据!$LG$2:$LG$13</definedName>
    <definedName name="_6104_咸阳市">[1]内置数据!$LH$2:$LH$14</definedName>
    <definedName name="_6105_渭南市">[1]内置数据!$LI$2:$LI$12</definedName>
    <definedName name="_6106_延安市">[1]内置数据!$LJ$2:$LJ$14</definedName>
    <definedName name="_6107_汉中市">[1]内置数据!$LK$2:$LK$12</definedName>
    <definedName name="_6108_榆林市">[1]内置数据!$LL$2:$LL$13</definedName>
    <definedName name="_6109_安康市">[1]内置数据!$LM$2:$LM$11</definedName>
    <definedName name="_6110_商洛市">[1]内置数据!$LN$2:$LN$8</definedName>
    <definedName name="_6111_杨凌示范区本级">[1]内置数据!$LO$2</definedName>
    <definedName name="_62_甘肃省">[1]内置数据!$AD$2:$AD$15</definedName>
    <definedName name="_6201_兰州市">[1]内置数据!$LP$2:$LP$9</definedName>
    <definedName name="_6203_金昌市">[1]内置数据!$LQ$2:$LQ$3</definedName>
    <definedName name="_6204_白银市">[1]内置数据!$LR$2:$LR$6</definedName>
    <definedName name="_6205_天水市">[1]内置数据!$LS$2:$LS$8</definedName>
    <definedName name="_6206_武威市">[1]内置数据!$LT$2:$LT$5</definedName>
    <definedName name="_6207_张掖市">[1]内置数据!$LU$2:$LU$7</definedName>
    <definedName name="_6208_平凉市">[1]内置数据!$LV$2:$LV$8</definedName>
    <definedName name="_6209_酒泉市">[1]内置数据!$LW$2:$LW$8</definedName>
    <definedName name="_6210_庆阳市">[1]内置数据!$LX$2:$LX$9</definedName>
    <definedName name="_6211_定西市">[1]内置数据!$LY$2:$LY$8</definedName>
    <definedName name="_6212_陇南市">[1]内置数据!$LZ$2:$LZ$10</definedName>
    <definedName name="_6229_临夏回族自治州">[1]内置数据!$MA$2:$MA$9</definedName>
    <definedName name="_6230_甘南藏族自治州">[1]内置数据!$MB$2:$MB$9</definedName>
    <definedName name="_63_青海省">[1]内置数据!$AE$2:$AE$9</definedName>
    <definedName name="_6301_西宁市">[1]内置数据!$MC$2:$MC$8</definedName>
    <definedName name="_6302_海东市">[1]内置数据!$MD$2:$MD$7</definedName>
    <definedName name="_6322_海北藏族自治州">[1]内置数据!$ME$2:$ME$5</definedName>
    <definedName name="_6323_黄南藏族自治州">[1]内置数据!$MF$2:$MF$5</definedName>
    <definedName name="_6325_海南藏族自治州">[1]内置数据!$MG$2:$MG$6</definedName>
    <definedName name="_6326_果洛藏族自治州">[1]内置数据!$MH$2:$MH$7</definedName>
    <definedName name="_6327_玉树藏族自治州">[1]内置数据!$MI$2:$MI$7</definedName>
    <definedName name="_6328_海西蒙古族藏族自治州">[1]内置数据!$MJ$2:$MJ$8</definedName>
    <definedName name="_64_宁夏回族自治区">[1]内置数据!$AF$2:$AF$6</definedName>
    <definedName name="_6401_银川市">[1]内置数据!$MK$2:$MK$7</definedName>
    <definedName name="_6402_石嘴山市">[1]内置数据!$ML$2:$ML$4</definedName>
    <definedName name="_6403_吴忠市">[1]内置数据!$MM$2:$MM$6</definedName>
    <definedName name="_6404_固原市">[1]内置数据!$MN$2:$MN$6</definedName>
    <definedName name="_6405_中卫市">[1]内置数据!$MO$2:$MO$4</definedName>
    <definedName name="_65_新疆维吾尔自治区">[1]内置数据!$AG$2:$AG$15</definedName>
    <definedName name="_6501_乌鲁木齐市">[1]内置数据!$MP$2:$MP$9</definedName>
    <definedName name="_6502_克拉玛依市">[1]内置数据!$MQ$2:$MQ$5</definedName>
    <definedName name="_6504_吐鲁番市">[1]内置数据!$MR$2:$MR$4</definedName>
    <definedName name="_6505_哈密市">[1]内置数据!$MS$2:$MS$4</definedName>
    <definedName name="_6523_昌吉回族自治州">[1]内置数据!$MT$2:$MT$8</definedName>
    <definedName name="_6527_博尔塔拉蒙古自治州">[1]内置数据!$MU$2:$MU$5</definedName>
    <definedName name="_6528_巴音郭楞蒙古自治州">[1]内置数据!$MV$2:$MV$10</definedName>
    <definedName name="_6529_阿克苏地区">[1]内置数据!$MW$2:$MW$10</definedName>
    <definedName name="_6530_克孜勒苏柯尔克孜自治州">[1]内置数据!$MX$2:$MX$5</definedName>
    <definedName name="_6531_喀什地区">[1]内置数据!$MY$2:$MY$13</definedName>
    <definedName name="_6532_和田地区">[1]内置数据!$MZ$2:$MZ$9</definedName>
    <definedName name="_6540_伊犁哈萨克自治州">[1]内置数据!$NA$2:$NA$12</definedName>
    <definedName name="_6542_塔城地区">[1]内置数据!$NB$2:$NB$8</definedName>
    <definedName name="_6543_阿勒泰地区">[1]内置数据!$NC$2:$NC$8</definedName>
    <definedName name="_66_新疆生产建设兵团">[1]内置数据!$AH$2:$AH$13</definedName>
    <definedName name="_xlnm.Print_Area" localSheetId="0">一般公共预算调整预算表!$A$1:$H$112</definedName>
    <definedName name="_xlnm.Print_Titles" localSheetId="0">一般公共预算调整预算表!$1:$6</definedName>
    <definedName name="省级">[1]内置数据!$B$2:$B$33</definedName>
    <definedName name="_xlnm._FilterDatabase" localSheetId="1" hidden="1">政府性基金调整预算表!#REF!</definedName>
    <definedName name="_xlnm.Print_Area" localSheetId="1">政府性基金调整预算表!$A$1:$H$290</definedName>
    <definedName name="_xlnm.Print_Titles" localSheetId="1">政府性基金调整预算表!$1:$6</definedName>
    <definedName name="_xlnm.Print_Area" localSheetId="2">国有资本经营预算调整预算表!$A$1:$N$23</definedName>
  </definedNames>
  <calcPr calcId="144525" concurrentCalc="0"/>
</workbook>
</file>

<file path=xl/sharedStrings.xml><?xml version="1.0" encoding="utf-8"?>
<sst xmlns="http://schemas.openxmlformats.org/spreadsheetml/2006/main" count="968">
  <si>
    <r>
      <rPr>
        <sz val="18"/>
        <rFont val="Times New Roman"/>
        <charset val="134"/>
      </rPr>
      <t>2024</t>
    </r>
    <r>
      <rPr>
        <sz val="18"/>
        <rFont val="方正小标宋简体"/>
        <charset val="134"/>
      </rPr>
      <t>年一般公共预算调整预算表</t>
    </r>
  </si>
  <si>
    <t>单位：万元</t>
  </si>
  <si>
    <t>收    入</t>
  </si>
  <si>
    <t>支   出</t>
  </si>
  <si>
    <t>科目编码</t>
  </si>
  <si>
    <t>项目</t>
  </si>
  <si>
    <t xml:space="preserve">
预算数</t>
  </si>
  <si>
    <t xml:space="preserve">调整预算数 </t>
  </si>
  <si>
    <t>地方本级收入合计</t>
  </si>
  <si>
    <t>地方本级支出合计</t>
  </si>
  <si>
    <t>110</t>
  </si>
  <si>
    <t>转移性收入</t>
  </si>
  <si>
    <t>230</t>
  </si>
  <si>
    <t>转移性支出</t>
  </si>
  <si>
    <t>上级补助收入</t>
  </si>
  <si>
    <t>补助下级支出</t>
  </si>
  <si>
    <t>11001</t>
  </si>
  <si>
    <t>返还性收入</t>
  </si>
  <si>
    <t>23001</t>
  </si>
  <si>
    <t>返还性支出</t>
  </si>
  <si>
    <t>1100102</t>
  </si>
  <si>
    <t>所得税基数返还收入</t>
  </si>
  <si>
    <t>23002</t>
  </si>
  <si>
    <t>一般性转移支付</t>
  </si>
  <si>
    <t>1100103</t>
  </si>
  <si>
    <t>成品油税费改革税收返还收入</t>
  </si>
  <si>
    <t>23003</t>
  </si>
  <si>
    <t>专项转移支付</t>
  </si>
  <si>
    <t>1100104</t>
  </si>
  <si>
    <t>增值税税收返还收入</t>
  </si>
  <si>
    <t>1100105</t>
  </si>
  <si>
    <t>消费税税收返还收入</t>
  </si>
  <si>
    <t>1100106</t>
  </si>
  <si>
    <t>增值税“五五分享”税收返还收入</t>
  </si>
  <si>
    <t>1100199</t>
  </si>
  <si>
    <t>其他返还性收入</t>
  </si>
  <si>
    <t>11002</t>
  </si>
  <si>
    <t>一般性转移支付收入</t>
  </si>
  <si>
    <t>1100201</t>
  </si>
  <si>
    <t>体制补助收入</t>
  </si>
  <si>
    <t>1100202</t>
  </si>
  <si>
    <t>均衡性转移支付收入</t>
  </si>
  <si>
    <t>1100207</t>
  </si>
  <si>
    <t>县级基本财力保障机制奖补资金收入</t>
  </si>
  <si>
    <t>1100208</t>
  </si>
  <si>
    <t>结算补助收入</t>
  </si>
  <si>
    <t>1100212</t>
  </si>
  <si>
    <t>资源枯竭型城市转移支付补助收入</t>
  </si>
  <si>
    <t>1100214</t>
  </si>
  <si>
    <t>企业事业单位划转补助收入</t>
  </si>
  <si>
    <t>1100225</t>
  </si>
  <si>
    <t>产粮（油）大县奖励资金收入</t>
  </si>
  <si>
    <t>1100226</t>
  </si>
  <si>
    <t>重点生态功能区转移支付收入</t>
  </si>
  <si>
    <t>1100227</t>
  </si>
  <si>
    <t>固定数额补助收入</t>
  </si>
  <si>
    <t>1100228</t>
  </si>
  <si>
    <t>革命老区转移支付收入</t>
  </si>
  <si>
    <t>1100229</t>
  </si>
  <si>
    <t>民族地区转移支付收入</t>
  </si>
  <si>
    <t>1100230</t>
  </si>
  <si>
    <t>边境地区转移支付收入</t>
  </si>
  <si>
    <t>1100231</t>
  </si>
  <si>
    <t>巩固脱贫攻坚成果衔接乡村振兴转移支付收入</t>
  </si>
  <si>
    <t>1100241</t>
  </si>
  <si>
    <t>一般公共服务共同财政事权转移支付收入</t>
  </si>
  <si>
    <t>1100242</t>
  </si>
  <si>
    <t>外交共同财政事权转移支付收入</t>
  </si>
  <si>
    <t>1100243</t>
  </si>
  <si>
    <t>国防共同财政事权转移支付收入</t>
  </si>
  <si>
    <t>1100244</t>
  </si>
  <si>
    <t>公共安全共同财政事权转移支付收入</t>
  </si>
  <si>
    <t>1100245</t>
  </si>
  <si>
    <t>教育共同财政事权转移支付收入</t>
  </si>
  <si>
    <t>1100246</t>
  </si>
  <si>
    <t>科学技术共同财政事权转移支付收入</t>
  </si>
  <si>
    <t>1100247</t>
  </si>
  <si>
    <t>文化旅游体育与传媒共同财政事权转移支付收入</t>
  </si>
  <si>
    <t>1100248</t>
  </si>
  <si>
    <t>社会保障和就业共同财政事权转移支付收入</t>
  </si>
  <si>
    <t>1100249</t>
  </si>
  <si>
    <t>医疗卫生共同财政事权转移支付收入</t>
  </si>
  <si>
    <t>1100250</t>
  </si>
  <si>
    <t>节能环保共同财政事权转移支付收入</t>
  </si>
  <si>
    <t>1100251</t>
  </si>
  <si>
    <t>城乡社区共同财政事权转移支付收入</t>
  </si>
  <si>
    <t>1100252</t>
  </si>
  <si>
    <t>农林水共同财政事权转移支付收入</t>
  </si>
  <si>
    <t>1100253</t>
  </si>
  <si>
    <t>交通运输共同财政事权转移支付收入</t>
  </si>
  <si>
    <t>1100254</t>
  </si>
  <si>
    <t>资源勘探工业信息等共同财政事权转移支付收入</t>
  </si>
  <si>
    <t>1100255</t>
  </si>
  <si>
    <t>商业服务业等共同财政事权转移支付收入</t>
  </si>
  <si>
    <t>1100256</t>
  </si>
  <si>
    <t>金融共同财政事权转移支付收入</t>
  </si>
  <si>
    <t>1100257</t>
  </si>
  <si>
    <t>自然资源海洋气象等共同财政事权转移支付收入</t>
  </si>
  <si>
    <t>1100258</t>
  </si>
  <si>
    <t>住房保障共同财政事权转移支付收入</t>
  </si>
  <si>
    <t>1100259</t>
  </si>
  <si>
    <t>粮油物资储备共同财政事权转移支付收入</t>
  </si>
  <si>
    <t>1100260</t>
  </si>
  <si>
    <t>灾害防治及应急管理共同财政事权转移支付收入</t>
  </si>
  <si>
    <t>1100269</t>
  </si>
  <si>
    <t>其他共同财政事权转移支付收入</t>
  </si>
  <si>
    <t>1100296</t>
  </si>
  <si>
    <t>增值税留抵退税转移支付收入</t>
  </si>
  <si>
    <t>1100297</t>
  </si>
  <si>
    <t>其他退税减税降费转移支付收入</t>
  </si>
  <si>
    <t>1100298</t>
  </si>
  <si>
    <t>补充县区财力转移支付收入</t>
  </si>
  <si>
    <t>1100299</t>
  </si>
  <si>
    <t>其他一般性转移支付收入</t>
  </si>
  <si>
    <t>11003</t>
  </si>
  <si>
    <t>专项转移支付收入</t>
  </si>
  <si>
    <t>1100301</t>
  </si>
  <si>
    <t>一般公共服务</t>
  </si>
  <si>
    <t>1100302</t>
  </si>
  <si>
    <t>外交</t>
  </si>
  <si>
    <t>1100303</t>
  </si>
  <si>
    <t>国防</t>
  </si>
  <si>
    <t>1100304</t>
  </si>
  <si>
    <t>公共安全</t>
  </si>
  <si>
    <t>1100305</t>
  </si>
  <si>
    <t>教育</t>
  </si>
  <si>
    <t>1100306</t>
  </si>
  <si>
    <t>科学技术</t>
  </si>
  <si>
    <t>1100307</t>
  </si>
  <si>
    <t>文化旅游体育与传媒</t>
  </si>
  <si>
    <t>1100308</t>
  </si>
  <si>
    <t>社会保障和就业</t>
  </si>
  <si>
    <t>1100310</t>
  </si>
  <si>
    <t>卫生健康</t>
  </si>
  <si>
    <t>1100311</t>
  </si>
  <si>
    <t>节能环保</t>
  </si>
  <si>
    <t>1100312</t>
  </si>
  <si>
    <t>城乡社区</t>
  </si>
  <si>
    <t>1100313</t>
  </si>
  <si>
    <t>农林水</t>
  </si>
  <si>
    <t>1100314</t>
  </si>
  <si>
    <t>交通运输</t>
  </si>
  <si>
    <t>1100315</t>
  </si>
  <si>
    <t>资源勘探工业信息等</t>
  </si>
  <si>
    <t>1100316</t>
  </si>
  <si>
    <t>商业服务业等</t>
  </si>
  <si>
    <t>1100317</t>
  </si>
  <si>
    <t>金融</t>
  </si>
  <si>
    <t>1100320</t>
  </si>
  <si>
    <t>自然资源海洋气象等</t>
  </si>
  <si>
    <t>1100321</t>
  </si>
  <si>
    <t>住房保障</t>
  </si>
  <si>
    <t>1100322</t>
  </si>
  <si>
    <t>粮油物资储备</t>
  </si>
  <si>
    <t>1100324</t>
  </si>
  <si>
    <t>灾害防治及应急管理</t>
  </si>
  <si>
    <t>1100399</t>
  </si>
  <si>
    <t>其他收入</t>
  </si>
  <si>
    <t>11006</t>
  </si>
  <si>
    <t>上解收入</t>
  </si>
  <si>
    <t>23006</t>
  </si>
  <si>
    <t>上解支出</t>
  </si>
  <si>
    <t>1100601</t>
  </si>
  <si>
    <t>体制上解收入</t>
  </si>
  <si>
    <t>2300601</t>
  </si>
  <si>
    <r>
      <rPr>
        <sz val="11"/>
        <rFont val="仿宋_GB2312"/>
        <charset val="134"/>
      </rPr>
      <t>体制上解支出</t>
    </r>
  </si>
  <si>
    <t>1100602</t>
  </si>
  <si>
    <t>专项上解收入</t>
  </si>
  <si>
    <t>2300602</t>
  </si>
  <si>
    <r>
      <rPr>
        <sz val="11"/>
        <rFont val="仿宋_GB2312"/>
        <charset val="134"/>
      </rPr>
      <t>专项上解支出</t>
    </r>
  </si>
  <si>
    <t>11008</t>
  </si>
  <si>
    <t>上年结余收入</t>
  </si>
  <si>
    <t>23008</t>
  </si>
  <si>
    <r>
      <rPr>
        <sz val="11"/>
        <rFont val="仿宋_GB2312"/>
        <charset val="134"/>
      </rPr>
      <t>调出资金</t>
    </r>
  </si>
  <si>
    <t>1100801</t>
  </si>
  <si>
    <t>一般公共预算上年结余收入</t>
  </si>
  <si>
    <t>2300899</t>
  </si>
  <si>
    <r>
      <rPr>
        <sz val="11"/>
        <rFont val="仿宋_GB2312"/>
        <charset val="134"/>
      </rPr>
      <t>其他调出资金</t>
    </r>
  </si>
  <si>
    <t>23009</t>
  </si>
  <si>
    <r>
      <rPr>
        <sz val="11"/>
        <rFont val="仿宋_GB2312"/>
        <charset val="134"/>
      </rPr>
      <t>年终结余</t>
    </r>
  </si>
  <si>
    <t>2300901</t>
  </si>
  <si>
    <r>
      <rPr>
        <sz val="11"/>
        <rFont val="仿宋_GB2312"/>
        <charset val="134"/>
      </rPr>
      <t>一般公共预算年终结余</t>
    </r>
  </si>
  <si>
    <t>11009</t>
  </si>
  <si>
    <t>调入资金</t>
  </si>
  <si>
    <t>23011</t>
  </si>
  <si>
    <r>
      <rPr>
        <sz val="11"/>
        <rFont val="仿宋_GB2312"/>
        <charset val="134"/>
      </rPr>
      <t>债务转贷支出</t>
    </r>
  </si>
  <si>
    <t>1100901</t>
  </si>
  <si>
    <t>调入一般公共预算资金</t>
  </si>
  <si>
    <t>2301101</t>
  </si>
  <si>
    <r>
      <rPr>
        <sz val="11"/>
        <rFont val="仿宋_GB2312"/>
        <charset val="134"/>
      </rPr>
      <t>地方政府一般债券转贷支出</t>
    </r>
  </si>
  <si>
    <t>110090102</t>
  </si>
  <si>
    <t>从政府性基金预算调入一般公共预算</t>
  </si>
  <si>
    <t>2301102</t>
  </si>
  <si>
    <r>
      <rPr>
        <sz val="11"/>
        <rFont val="仿宋_GB2312"/>
        <charset val="134"/>
      </rPr>
      <t>地方政府向外国政府借款转贷支出</t>
    </r>
  </si>
  <si>
    <t>110090103</t>
  </si>
  <si>
    <t>从国有资本经营预算调入一般公共预算</t>
  </si>
  <si>
    <t>2301103</t>
  </si>
  <si>
    <r>
      <rPr>
        <sz val="11"/>
        <rFont val="仿宋_GB2312"/>
        <charset val="134"/>
      </rPr>
      <t>地方政府向国际组织借款转贷支出</t>
    </r>
  </si>
  <si>
    <t>110090199</t>
  </si>
  <si>
    <t>从其他资金调入一般公共预算</t>
  </si>
  <si>
    <t>2301104</t>
  </si>
  <si>
    <r>
      <rPr>
        <sz val="11"/>
        <rFont val="仿宋_GB2312"/>
        <charset val="134"/>
      </rPr>
      <t>地方政府其他一般债务转贷支出</t>
    </r>
  </si>
  <si>
    <t>11011</t>
  </si>
  <si>
    <t>债务转贷收入</t>
  </si>
  <si>
    <t>23015</t>
  </si>
  <si>
    <r>
      <rPr>
        <sz val="11"/>
        <rFont val="仿宋_GB2312"/>
        <charset val="134"/>
      </rPr>
      <t>安排预算稳定调节基金</t>
    </r>
  </si>
  <si>
    <t>1101101</t>
  </si>
  <si>
    <t>地方政府一般债务转贷收入</t>
  </si>
  <si>
    <t>23016</t>
  </si>
  <si>
    <r>
      <rPr>
        <sz val="11"/>
        <rFont val="仿宋_GB2312"/>
        <charset val="134"/>
      </rPr>
      <t>补充预算周转金</t>
    </r>
  </si>
  <si>
    <t>110110101</t>
  </si>
  <si>
    <t>地方政府一般债券转贷收入</t>
  </si>
  <si>
    <t>23021</t>
  </si>
  <si>
    <r>
      <rPr>
        <sz val="11"/>
        <rFont val="仿宋_GB2312"/>
        <charset val="134"/>
      </rPr>
      <t>区域间转移性支出</t>
    </r>
  </si>
  <si>
    <t>110110102</t>
  </si>
  <si>
    <t>地方政府向外国政府借款转贷收入</t>
  </si>
  <si>
    <t>2302101</t>
  </si>
  <si>
    <r>
      <rPr>
        <sz val="11"/>
        <rFont val="仿宋_GB2312"/>
        <charset val="134"/>
      </rPr>
      <t>援助其他地区支出</t>
    </r>
  </si>
  <si>
    <t>110110103</t>
  </si>
  <si>
    <t>地方政府向国际组织借款转贷收入</t>
  </si>
  <si>
    <t>2302102</t>
  </si>
  <si>
    <r>
      <rPr>
        <sz val="11"/>
        <rFont val="仿宋_GB2312"/>
        <charset val="134"/>
      </rPr>
      <t>生态保护补偿转移性支出</t>
    </r>
  </si>
  <si>
    <t>110110104</t>
  </si>
  <si>
    <t>地方政府其他一般债务转贷收入</t>
  </si>
  <si>
    <t>2302103</t>
  </si>
  <si>
    <r>
      <rPr>
        <sz val="11"/>
        <rFont val="仿宋_GB2312"/>
        <charset val="134"/>
      </rPr>
      <t>土地指标调剂转移性支出</t>
    </r>
  </si>
  <si>
    <t>11015</t>
  </si>
  <si>
    <t>动用预算稳定调节基金</t>
  </si>
  <si>
    <t>2302199</t>
  </si>
  <si>
    <r>
      <rPr>
        <sz val="11"/>
        <rFont val="仿宋_GB2312"/>
        <charset val="134"/>
      </rPr>
      <t>其他转移性支出</t>
    </r>
  </si>
  <si>
    <t>11021</t>
  </si>
  <si>
    <t>区域间转移性收入</t>
  </si>
  <si>
    <t>1102101</t>
  </si>
  <si>
    <t>接受其他地区援助收入</t>
  </si>
  <si>
    <t>1102102</t>
  </si>
  <si>
    <t>生态保护补偿转移性收入</t>
  </si>
  <si>
    <t>1102103</t>
  </si>
  <si>
    <t>土地指标调剂转移性收入</t>
  </si>
  <si>
    <t>1102199</t>
  </si>
  <si>
    <t>其他转移性收入</t>
  </si>
  <si>
    <t>105</t>
  </si>
  <si>
    <t>债务收入</t>
  </si>
  <si>
    <t>10504</t>
  </si>
  <si>
    <t>地方政府债务收入</t>
  </si>
  <si>
    <t>231</t>
  </si>
  <si>
    <t>债务还本支出</t>
  </si>
  <si>
    <t>1050401</t>
  </si>
  <si>
    <t>一般债务收入</t>
  </si>
  <si>
    <t>23103</t>
  </si>
  <si>
    <r>
      <rPr>
        <sz val="11"/>
        <rFont val="仿宋_GB2312"/>
        <charset val="134"/>
      </rPr>
      <t>地方政府一般债务还本支出</t>
    </r>
  </si>
  <si>
    <t>105040101</t>
  </si>
  <si>
    <t>地方政府一般债券收入</t>
  </si>
  <si>
    <t>2310301</t>
  </si>
  <si>
    <r>
      <rPr>
        <sz val="11"/>
        <rFont val="仿宋_GB2312"/>
        <charset val="134"/>
      </rPr>
      <t>地方政府一般债券还本支出</t>
    </r>
  </si>
  <si>
    <t>105040102</t>
  </si>
  <si>
    <t>地方政府向外国政府借款收入</t>
  </si>
  <si>
    <t>2310302</t>
  </si>
  <si>
    <r>
      <rPr>
        <sz val="11"/>
        <rFont val="仿宋_GB2312"/>
        <charset val="134"/>
      </rPr>
      <t>地方政府向外国政府借款还本支出</t>
    </r>
  </si>
  <si>
    <t>105040103</t>
  </si>
  <si>
    <t>地方政府向国际组织借款收入</t>
  </si>
  <si>
    <t>2310303</t>
  </si>
  <si>
    <r>
      <rPr>
        <sz val="11"/>
        <rFont val="仿宋_GB2312"/>
        <charset val="134"/>
      </rPr>
      <t>地方政府向国际组织借款还本支出</t>
    </r>
  </si>
  <si>
    <t>105040104</t>
  </si>
  <si>
    <t>地方政府其他一般债务收入</t>
  </si>
  <si>
    <t>2310399</t>
  </si>
  <si>
    <r>
      <rPr>
        <sz val="11"/>
        <rFont val="仿宋_GB2312"/>
        <charset val="134"/>
      </rPr>
      <t>地方政府其他一般债务还本支出</t>
    </r>
  </si>
  <si>
    <t>收入总计</t>
  </si>
  <si>
    <t>支出总计</t>
  </si>
  <si>
    <r>
      <rPr>
        <sz val="18"/>
        <rFont val="Times New Roman"/>
        <charset val="134"/>
      </rPr>
      <t>2024</t>
    </r>
    <r>
      <rPr>
        <sz val="18"/>
        <rFont val="方正小标宋简体"/>
        <charset val="134"/>
      </rPr>
      <t>年政府性基金预算调整预算表</t>
    </r>
  </si>
  <si>
    <r>
      <rPr>
        <sz val="11"/>
        <rFont val="黑体"/>
        <charset val="134"/>
      </rPr>
      <t>收入</t>
    </r>
  </si>
  <si>
    <r>
      <rPr>
        <sz val="11"/>
        <rFont val="黑体"/>
        <charset val="134"/>
      </rPr>
      <t>支出</t>
    </r>
  </si>
  <si>
    <r>
      <rPr>
        <sz val="11"/>
        <rFont val="黑体"/>
        <charset val="134"/>
      </rPr>
      <t>科目编码</t>
    </r>
  </si>
  <si>
    <t>预算数</t>
  </si>
  <si>
    <t>调整预算数</t>
  </si>
  <si>
    <t>10301</t>
  </si>
  <si>
    <r>
      <rPr>
        <sz val="11"/>
        <color indexed="0"/>
        <rFont val="仿宋_GB2312"/>
        <charset val="134"/>
      </rPr>
      <t>政府性基金收入</t>
    </r>
  </si>
  <si>
    <t>206</t>
  </si>
  <si>
    <r>
      <rPr>
        <sz val="11"/>
        <rFont val="仿宋_GB2312"/>
        <charset val="134"/>
      </rPr>
      <t>科学技术支出</t>
    </r>
  </si>
  <si>
    <t>1030102</t>
  </si>
  <si>
    <r>
      <rPr>
        <sz val="11"/>
        <rFont val="仿宋_GB2312"/>
        <charset val="134"/>
      </rPr>
      <t>农网还贷资金收入</t>
    </r>
  </si>
  <si>
    <t>20610</t>
  </si>
  <si>
    <r>
      <rPr>
        <sz val="11"/>
        <rFont val="仿宋_GB2312"/>
        <charset val="134"/>
      </rPr>
      <t>核电站乏燃料处理处置基金支出</t>
    </r>
  </si>
  <si>
    <t>103010202</t>
  </si>
  <si>
    <r>
      <rPr>
        <sz val="11"/>
        <rFont val="仿宋_GB2312"/>
        <charset val="134"/>
      </rPr>
      <t>地方农网还贷资金收入</t>
    </r>
  </si>
  <si>
    <t>2061001</t>
  </si>
  <si>
    <r>
      <rPr>
        <sz val="11"/>
        <rFont val="仿宋_GB2312"/>
        <charset val="134"/>
      </rPr>
      <t>乏燃料运输</t>
    </r>
  </si>
  <si>
    <t>1030112</t>
  </si>
  <si>
    <r>
      <rPr>
        <sz val="11"/>
        <rFont val="仿宋_GB2312"/>
        <charset val="134"/>
      </rPr>
      <t>海南省高等级公路车辆通行附加费收入</t>
    </r>
  </si>
  <si>
    <t>2061002</t>
  </si>
  <si>
    <r>
      <rPr>
        <sz val="11"/>
        <rFont val="仿宋_GB2312"/>
        <charset val="134"/>
      </rPr>
      <t>乏燃料离堆贮存</t>
    </r>
  </si>
  <si>
    <t>1030129</t>
  </si>
  <si>
    <t>国家电影事业发展专项资金收入</t>
  </si>
  <si>
    <t>2061003</t>
  </si>
  <si>
    <r>
      <rPr>
        <sz val="11"/>
        <rFont val="仿宋_GB2312"/>
        <charset val="134"/>
      </rPr>
      <t>乏燃料后处理</t>
    </r>
  </si>
  <si>
    <t>1030146</t>
  </si>
  <si>
    <r>
      <rPr>
        <sz val="11"/>
        <rFont val="仿宋_GB2312"/>
        <charset val="134"/>
      </rPr>
      <t>国有土地收益基金收入</t>
    </r>
  </si>
  <si>
    <t>2061004</t>
  </si>
  <si>
    <r>
      <rPr>
        <sz val="11"/>
        <rFont val="仿宋_GB2312"/>
        <charset val="134"/>
      </rPr>
      <t>高放废物的处理处置</t>
    </r>
  </si>
  <si>
    <t>1030147</t>
  </si>
  <si>
    <r>
      <rPr>
        <sz val="11"/>
        <rFont val="仿宋_GB2312"/>
        <charset val="134"/>
      </rPr>
      <t>农业土地开发资金收入</t>
    </r>
  </si>
  <si>
    <t>2061005</t>
  </si>
  <si>
    <r>
      <rPr>
        <sz val="11"/>
        <rFont val="仿宋_GB2312"/>
        <charset val="134"/>
      </rPr>
      <t>乏燃料后处理厂的建设、运行、改造和退役</t>
    </r>
  </si>
  <si>
    <t>1030148</t>
  </si>
  <si>
    <r>
      <rPr>
        <sz val="11"/>
        <rFont val="仿宋_GB2312"/>
        <charset val="134"/>
      </rPr>
      <t>国有土地使用权出让收入</t>
    </r>
  </si>
  <si>
    <t>2061099</t>
  </si>
  <si>
    <r>
      <rPr>
        <sz val="11"/>
        <rFont val="仿宋_GB2312"/>
        <charset val="134"/>
      </rPr>
      <t>其他乏燃料处理处置基金支出</t>
    </r>
  </si>
  <si>
    <t>103014801</t>
  </si>
  <si>
    <r>
      <rPr>
        <sz val="11"/>
        <rFont val="仿宋_GB2312"/>
        <charset val="134"/>
      </rPr>
      <t>土地出让价款收入</t>
    </r>
  </si>
  <si>
    <t>207</t>
  </si>
  <si>
    <r>
      <rPr>
        <sz val="11"/>
        <rFont val="仿宋_GB2312"/>
        <charset val="134"/>
      </rPr>
      <t>文化旅游体育与传媒支出</t>
    </r>
  </si>
  <si>
    <t>103014802</t>
  </si>
  <si>
    <r>
      <rPr>
        <sz val="11"/>
        <rFont val="仿宋_GB2312"/>
        <charset val="134"/>
      </rPr>
      <t>补缴的土地价款</t>
    </r>
  </si>
  <si>
    <t>20707</t>
  </si>
  <si>
    <r>
      <rPr>
        <sz val="11"/>
        <rFont val="仿宋_GB2312"/>
        <charset val="134"/>
      </rPr>
      <t>国家电影事业发展专项资金安排的支出</t>
    </r>
  </si>
  <si>
    <t>103014803</t>
  </si>
  <si>
    <r>
      <rPr>
        <sz val="11"/>
        <rFont val="仿宋_GB2312"/>
        <charset val="134"/>
      </rPr>
      <t>划拨土地收入</t>
    </r>
  </si>
  <si>
    <t>2070701</t>
  </si>
  <si>
    <r>
      <rPr>
        <sz val="11"/>
        <rFont val="仿宋_GB2312"/>
        <charset val="134"/>
      </rPr>
      <t>资助国产影片放映</t>
    </r>
  </si>
  <si>
    <t>103014898</t>
  </si>
  <si>
    <r>
      <rPr>
        <sz val="11"/>
        <rFont val="仿宋_GB2312"/>
        <charset val="134"/>
      </rPr>
      <t>缴纳新增建设用地土地有偿使用费</t>
    </r>
  </si>
  <si>
    <t>2070702</t>
  </si>
  <si>
    <r>
      <rPr>
        <sz val="11"/>
        <rFont val="仿宋_GB2312"/>
        <charset val="134"/>
      </rPr>
      <t>资助影院建设</t>
    </r>
  </si>
  <si>
    <t>103014899</t>
  </si>
  <si>
    <r>
      <rPr>
        <sz val="11"/>
        <rFont val="仿宋_GB2312"/>
        <charset val="134"/>
      </rPr>
      <t>其他土地出让收入</t>
    </r>
  </si>
  <si>
    <t>2070703</t>
  </si>
  <si>
    <r>
      <rPr>
        <sz val="11"/>
        <rFont val="仿宋_GB2312"/>
        <charset val="134"/>
      </rPr>
      <t>资助少数民族语电影译制</t>
    </r>
  </si>
  <si>
    <t>1030150</t>
  </si>
  <si>
    <r>
      <rPr>
        <sz val="11"/>
        <rFont val="仿宋_GB2312"/>
        <charset val="134"/>
      </rPr>
      <t>大中型水库库区基金收入</t>
    </r>
  </si>
  <si>
    <t>2070704</t>
  </si>
  <si>
    <r>
      <rPr>
        <sz val="11"/>
        <rFont val="仿宋_GB2312"/>
        <charset val="134"/>
      </rPr>
      <t>购买农村电影公益性放映版权服务</t>
    </r>
  </si>
  <si>
    <t>103015002</t>
  </si>
  <si>
    <r>
      <rPr>
        <sz val="11"/>
        <rFont val="仿宋_GB2312"/>
        <charset val="134"/>
      </rPr>
      <t>地方大中型水库库区基金收入</t>
    </r>
  </si>
  <si>
    <t>2070799</t>
  </si>
  <si>
    <r>
      <rPr>
        <sz val="11"/>
        <rFont val="仿宋_GB2312"/>
        <charset val="134"/>
      </rPr>
      <t>其他国家电影事业发展专项资金支出</t>
    </r>
  </si>
  <si>
    <t>1030155</t>
  </si>
  <si>
    <r>
      <rPr>
        <sz val="11"/>
        <rFont val="仿宋_GB2312"/>
        <charset val="134"/>
      </rPr>
      <t>彩票公益金收入</t>
    </r>
  </si>
  <si>
    <t>20709</t>
  </si>
  <si>
    <r>
      <rPr>
        <sz val="11"/>
        <rFont val="仿宋_GB2312"/>
        <charset val="134"/>
      </rPr>
      <t>旅游发展基金支出</t>
    </r>
  </si>
  <si>
    <t>103015501</t>
  </si>
  <si>
    <r>
      <rPr>
        <sz val="11"/>
        <rFont val="仿宋_GB2312"/>
        <charset val="134"/>
      </rPr>
      <t>福利彩票公益金收入</t>
    </r>
  </si>
  <si>
    <t>2070901</t>
  </si>
  <si>
    <r>
      <rPr>
        <sz val="11"/>
        <rFont val="仿宋_GB2312"/>
        <charset val="134"/>
      </rPr>
      <t>宣传促销</t>
    </r>
  </si>
  <si>
    <t>103015502</t>
  </si>
  <si>
    <r>
      <rPr>
        <sz val="11"/>
        <rFont val="仿宋_GB2312"/>
        <charset val="134"/>
      </rPr>
      <t>体育彩票公益金收入</t>
    </r>
  </si>
  <si>
    <t>2070902</t>
  </si>
  <si>
    <r>
      <rPr>
        <sz val="11"/>
        <rFont val="仿宋_GB2312"/>
        <charset val="134"/>
      </rPr>
      <t>行业规划</t>
    </r>
  </si>
  <si>
    <t>1030156</t>
  </si>
  <si>
    <r>
      <rPr>
        <sz val="11"/>
        <rFont val="仿宋_GB2312"/>
        <charset val="134"/>
      </rPr>
      <t>城市基础设施配套费收入</t>
    </r>
  </si>
  <si>
    <t>2070903</t>
  </si>
  <si>
    <r>
      <rPr>
        <sz val="11"/>
        <rFont val="仿宋_GB2312"/>
        <charset val="134"/>
      </rPr>
      <t>旅游事业补助</t>
    </r>
  </si>
  <si>
    <t>1030157</t>
  </si>
  <si>
    <r>
      <rPr>
        <sz val="11"/>
        <rFont val="仿宋_GB2312"/>
        <charset val="134"/>
      </rPr>
      <t>小型水库移民扶助基金收入</t>
    </r>
  </si>
  <si>
    <t>2070904</t>
  </si>
  <si>
    <r>
      <rPr>
        <sz val="11"/>
        <rFont val="仿宋_GB2312"/>
        <charset val="134"/>
      </rPr>
      <t>地方旅游开发项目补助</t>
    </r>
  </si>
  <si>
    <t>1030158</t>
  </si>
  <si>
    <r>
      <rPr>
        <sz val="11"/>
        <rFont val="仿宋_GB2312"/>
        <charset val="134"/>
      </rPr>
      <t>国家重大水利工程建设基金收入</t>
    </r>
  </si>
  <si>
    <t>2070999</t>
  </si>
  <si>
    <r>
      <rPr>
        <sz val="11"/>
        <rFont val="仿宋_GB2312"/>
        <charset val="134"/>
      </rPr>
      <t>其他旅游发展基金支出</t>
    </r>
  </si>
  <si>
    <t>103015803</t>
  </si>
  <si>
    <r>
      <rPr>
        <sz val="11"/>
        <rFont val="仿宋_GB2312"/>
        <charset val="134"/>
      </rPr>
      <t>地方重大水利工程建设资金</t>
    </r>
  </si>
  <si>
    <t>20710</t>
  </si>
  <si>
    <r>
      <rPr>
        <sz val="11"/>
        <rFont val="仿宋_GB2312"/>
        <charset val="134"/>
      </rPr>
      <t>国家电影事业发展专项资金对应专项债务收入安排的支出</t>
    </r>
  </si>
  <si>
    <t>1030159</t>
  </si>
  <si>
    <r>
      <rPr>
        <sz val="11"/>
        <rFont val="仿宋_GB2312"/>
        <charset val="134"/>
      </rPr>
      <t>车辆通行费</t>
    </r>
  </si>
  <si>
    <t>2071001</t>
  </si>
  <si>
    <r>
      <rPr>
        <sz val="11"/>
        <rFont val="仿宋_GB2312"/>
        <charset val="134"/>
      </rPr>
      <t>资助城市影院</t>
    </r>
  </si>
  <si>
    <t>2071099</t>
  </si>
  <si>
    <r>
      <rPr>
        <sz val="11"/>
        <rFont val="仿宋_GB2312"/>
        <charset val="134"/>
      </rPr>
      <t>其他国家电影事业发展专项资金对应专项债务收入支出</t>
    </r>
  </si>
  <si>
    <t>1030178</t>
  </si>
  <si>
    <r>
      <rPr>
        <sz val="11"/>
        <rFont val="仿宋_GB2312"/>
        <charset val="134"/>
      </rPr>
      <t>污水处理费收入</t>
    </r>
  </si>
  <si>
    <t>211</t>
  </si>
  <si>
    <r>
      <rPr>
        <sz val="11"/>
        <rFont val="仿宋_GB2312"/>
        <charset val="134"/>
      </rPr>
      <t>节能环保支出</t>
    </r>
  </si>
  <si>
    <t>1030180</t>
  </si>
  <si>
    <r>
      <rPr>
        <sz val="11"/>
        <rFont val="仿宋_GB2312"/>
        <charset val="134"/>
      </rPr>
      <t>彩票发行机构和彩票销售机构的业务费用</t>
    </r>
  </si>
  <si>
    <t>21160</t>
  </si>
  <si>
    <r>
      <rPr>
        <sz val="11"/>
        <rFont val="仿宋_GB2312"/>
        <charset val="134"/>
      </rPr>
      <t>可再生能源电价附加收入安排的支出</t>
    </r>
  </si>
  <si>
    <t>103018003</t>
  </si>
  <si>
    <r>
      <rPr>
        <sz val="11"/>
        <rFont val="仿宋_GB2312"/>
        <charset val="134"/>
      </rPr>
      <t>福利彩票销售机构的业务费用</t>
    </r>
  </si>
  <si>
    <t>2116001</t>
  </si>
  <si>
    <r>
      <rPr>
        <sz val="11"/>
        <rFont val="仿宋_GB2312"/>
        <charset val="134"/>
      </rPr>
      <t>风力发电补助</t>
    </r>
  </si>
  <si>
    <t>103018004</t>
  </si>
  <si>
    <r>
      <rPr>
        <sz val="11"/>
        <rFont val="仿宋_GB2312"/>
        <charset val="134"/>
      </rPr>
      <t>体育彩票销售机构的业务费用</t>
    </r>
  </si>
  <si>
    <t>2116002</t>
  </si>
  <si>
    <r>
      <rPr>
        <sz val="11"/>
        <rFont val="仿宋_GB2312"/>
        <charset val="134"/>
      </rPr>
      <t>太阳能发电补助</t>
    </r>
  </si>
  <si>
    <t>103018005</t>
  </si>
  <si>
    <r>
      <rPr>
        <sz val="11"/>
        <rFont val="仿宋_GB2312"/>
        <charset val="134"/>
      </rPr>
      <t>彩票兑奖周转金</t>
    </r>
  </si>
  <si>
    <t>2116003</t>
  </si>
  <si>
    <r>
      <rPr>
        <sz val="11"/>
        <rFont val="仿宋_GB2312"/>
        <charset val="134"/>
      </rPr>
      <t>生物质能发电补助</t>
    </r>
  </si>
  <si>
    <t>103018006</t>
  </si>
  <si>
    <r>
      <rPr>
        <sz val="11"/>
        <rFont val="仿宋_GB2312"/>
        <charset val="134"/>
      </rPr>
      <t>彩票发行销售风险基金</t>
    </r>
  </si>
  <si>
    <t>2116099</t>
  </si>
  <si>
    <r>
      <rPr>
        <sz val="11"/>
        <rFont val="仿宋_GB2312"/>
        <charset val="134"/>
      </rPr>
      <t>其他可再生能源电价附加收入安排的支出</t>
    </r>
  </si>
  <si>
    <t>103018007</t>
  </si>
  <si>
    <r>
      <rPr>
        <sz val="11"/>
        <rFont val="仿宋_GB2312"/>
        <charset val="134"/>
      </rPr>
      <t>彩票市场调控资金收入</t>
    </r>
  </si>
  <si>
    <t>21161</t>
  </si>
  <si>
    <r>
      <rPr>
        <sz val="11"/>
        <rFont val="仿宋_GB2312"/>
        <charset val="134"/>
      </rPr>
      <t>废弃电器电子产品处理基金支出</t>
    </r>
  </si>
  <si>
    <t>2116101</t>
  </si>
  <si>
    <r>
      <rPr>
        <sz val="11"/>
        <rFont val="仿宋_GB2312"/>
        <charset val="134"/>
      </rPr>
      <t>回收处理费用补贴</t>
    </r>
  </si>
  <si>
    <t>1030199</t>
  </si>
  <si>
    <r>
      <rPr>
        <sz val="11"/>
        <rFont val="仿宋_GB2312"/>
        <charset val="134"/>
      </rPr>
      <t>其他政府性基金收入</t>
    </r>
  </si>
  <si>
    <t>2116102</t>
  </si>
  <si>
    <r>
      <rPr>
        <sz val="11"/>
        <rFont val="仿宋_GB2312"/>
        <charset val="134"/>
      </rPr>
      <t>信息系统建设</t>
    </r>
  </si>
  <si>
    <t>10310</t>
  </si>
  <si>
    <r>
      <rPr>
        <sz val="11"/>
        <rFont val="仿宋_GB2312"/>
        <charset val="134"/>
      </rPr>
      <t>专项债务对应项目专项收入</t>
    </r>
  </si>
  <si>
    <t>2116103</t>
  </si>
  <si>
    <r>
      <rPr>
        <sz val="11"/>
        <rFont val="仿宋_GB2312"/>
        <charset val="134"/>
      </rPr>
      <t>基金征管经费</t>
    </r>
  </si>
  <si>
    <t>1031003</t>
  </si>
  <si>
    <r>
      <rPr>
        <sz val="11"/>
        <rFont val="仿宋_GB2312"/>
        <charset val="134"/>
      </rPr>
      <t>海南省高等级公路车辆通行附加费专项债务对应项目专项收入</t>
    </r>
  </si>
  <si>
    <t>2116104</t>
  </si>
  <si>
    <r>
      <rPr>
        <sz val="11"/>
        <rFont val="仿宋_GB2312"/>
        <charset val="134"/>
      </rPr>
      <t>其他废弃电器电子产品处理基金支出</t>
    </r>
  </si>
  <si>
    <t>1031005</t>
  </si>
  <si>
    <r>
      <rPr>
        <sz val="11"/>
        <rFont val="仿宋_GB2312"/>
        <charset val="134"/>
      </rPr>
      <t>国家电影事业发展专项资金专项债务对应项目专项收入</t>
    </r>
  </si>
  <si>
    <t>212</t>
  </si>
  <si>
    <r>
      <rPr>
        <sz val="11"/>
        <rFont val="仿宋_GB2312"/>
        <charset val="134"/>
      </rPr>
      <t>城乡社区支出</t>
    </r>
  </si>
  <si>
    <t>1031006</t>
  </si>
  <si>
    <r>
      <rPr>
        <sz val="11"/>
        <rFont val="仿宋_GB2312"/>
        <charset val="134"/>
      </rPr>
      <t>国有土地使用权出让金专项债务对应项目专项收入</t>
    </r>
  </si>
  <si>
    <t>21208</t>
  </si>
  <si>
    <r>
      <rPr>
        <sz val="11"/>
        <rFont val="仿宋_GB2312"/>
        <charset val="134"/>
      </rPr>
      <t>国有土地使用权出让收入安排的支出</t>
    </r>
  </si>
  <si>
    <t>103100601</t>
  </si>
  <si>
    <r>
      <rPr>
        <sz val="11"/>
        <rFont val="仿宋_GB2312"/>
        <charset val="134"/>
      </rPr>
      <t>土地储备专项债券对应项目专项收入</t>
    </r>
  </si>
  <si>
    <t>2120801</t>
  </si>
  <si>
    <r>
      <rPr>
        <sz val="11"/>
        <rFont val="仿宋_GB2312"/>
        <charset val="134"/>
      </rPr>
      <t>征地和拆迁补偿支出</t>
    </r>
  </si>
  <si>
    <t>103100602</t>
  </si>
  <si>
    <r>
      <rPr>
        <sz val="11"/>
        <rFont val="仿宋_GB2312"/>
        <charset val="134"/>
      </rPr>
      <t>棚户区改造专项债券对应项目专项收入</t>
    </r>
  </si>
  <si>
    <t>2120802</t>
  </si>
  <si>
    <r>
      <rPr>
        <sz val="11"/>
        <rFont val="仿宋_GB2312"/>
        <charset val="134"/>
      </rPr>
      <t>土地开发支出</t>
    </r>
  </si>
  <si>
    <t>103100699</t>
  </si>
  <si>
    <r>
      <rPr>
        <sz val="11"/>
        <rFont val="仿宋_GB2312"/>
        <charset val="134"/>
      </rPr>
      <t>其他国有土地使用权出让金专项债务对应项目专项收入</t>
    </r>
  </si>
  <si>
    <t>2120803</t>
  </si>
  <si>
    <r>
      <rPr>
        <sz val="11"/>
        <rFont val="仿宋_GB2312"/>
        <charset val="134"/>
      </rPr>
      <t>城市建设支出</t>
    </r>
  </si>
  <si>
    <t>1031008</t>
  </si>
  <si>
    <r>
      <rPr>
        <sz val="11"/>
        <rFont val="仿宋_GB2312"/>
        <charset val="134"/>
      </rPr>
      <t>农业土地开发资金专项债务对应项目专项收入</t>
    </r>
  </si>
  <si>
    <t>2120804</t>
  </si>
  <si>
    <r>
      <rPr>
        <sz val="11"/>
        <rFont val="仿宋_GB2312"/>
        <charset val="134"/>
      </rPr>
      <t>农村基础设施建设支出</t>
    </r>
  </si>
  <si>
    <t>1031009</t>
  </si>
  <si>
    <r>
      <rPr>
        <sz val="11"/>
        <rFont val="仿宋_GB2312"/>
        <charset val="134"/>
      </rPr>
      <t>大中型水库库区基金专项债务对应项目专项收入</t>
    </r>
  </si>
  <si>
    <t>2120805</t>
  </si>
  <si>
    <r>
      <rPr>
        <sz val="11"/>
        <rFont val="仿宋_GB2312"/>
        <charset val="134"/>
      </rPr>
      <t>补助被征地农民支出</t>
    </r>
  </si>
  <si>
    <t>1031010</t>
  </si>
  <si>
    <r>
      <rPr>
        <sz val="11"/>
        <rFont val="仿宋_GB2312"/>
        <charset val="134"/>
      </rPr>
      <t>城市基础设施配套费专项债务对应项目专项收入</t>
    </r>
  </si>
  <si>
    <t>2120806</t>
  </si>
  <si>
    <r>
      <rPr>
        <sz val="11"/>
        <rFont val="仿宋_GB2312"/>
        <charset val="134"/>
      </rPr>
      <t>土地出让业务支出</t>
    </r>
  </si>
  <si>
    <t>1031011</t>
  </si>
  <si>
    <r>
      <rPr>
        <sz val="11"/>
        <rFont val="仿宋_GB2312"/>
        <charset val="134"/>
      </rPr>
      <t>小型水库移民扶助基金专项债务对应项目专项收入</t>
    </r>
  </si>
  <si>
    <t>2120807</t>
  </si>
  <si>
    <r>
      <rPr>
        <sz val="11"/>
        <rFont val="仿宋_GB2312"/>
        <charset val="134"/>
      </rPr>
      <t>廉租住房支出</t>
    </r>
  </si>
  <si>
    <t>1031012</t>
  </si>
  <si>
    <r>
      <rPr>
        <sz val="11"/>
        <rFont val="仿宋_GB2312"/>
        <charset val="134"/>
      </rPr>
      <t>国家重大水利工程建设基金专项债务对应项目专项收入</t>
    </r>
  </si>
  <si>
    <t>2120809</t>
  </si>
  <si>
    <r>
      <rPr>
        <sz val="11"/>
        <rFont val="仿宋_GB2312"/>
        <charset val="134"/>
      </rPr>
      <t>支付破产或改制企业职工安置费</t>
    </r>
  </si>
  <si>
    <t>1031013</t>
  </si>
  <si>
    <r>
      <rPr>
        <sz val="11"/>
        <rFont val="仿宋_GB2312"/>
        <charset val="134"/>
      </rPr>
      <t>车辆通行费专项债务对应项目专项收入</t>
    </r>
  </si>
  <si>
    <t>2120810</t>
  </si>
  <si>
    <r>
      <rPr>
        <sz val="11"/>
        <rFont val="仿宋_GB2312"/>
        <charset val="134"/>
      </rPr>
      <t>棚户区改造支出</t>
    </r>
  </si>
  <si>
    <t>103101301</t>
  </si>
  <si>
    <r>
      <rPr>
        <sz val="11"/>
        <rFont val="仿宋_GB2312"/>
        <charset val="134"/>
      </rPr>
      <t>政府收费公路专项债券对应项目专项收入</t>
    </r>
  </si>
  <si>
    <t>2120811</t>
  </si>
  <si>
    <r>
      <rPr>
        <sz val="11"/>
        <rFont val="仿宋_GB2312"/>
        <charset val="134"/>
      </rPr>
      <t>公共租赁住房支出</t>
    </r>
  </si>
  <si>
    <t>103101399</t>
  </si>
  <si>
    <r>
      <rPr>
        <sz val="11"/>
        <rFont val="仿宋_GB2312"/>
        <charset val="134"/>
      </rPr>
      <t>其他车辆通行费专项债务对应项目专项收入</t>
    </r>
  </si>
  <si>
    <t>2120813</t>
  </si>
  <si>
    <r>
      <rPr>
        <sz val="11"/>
        <rFont val="仿宋_GB2312"/>
        <charset val="134"/>
      </rPr>
      <t>保障性住房租金补贴</t>
    </r>
  </si>
  <si>
    <t>1031014</t>
  </si>
  <si>
    <r>
      <rPr>
        <sz val="11"/>
        <rFont val="仿宋_GB2312"/>
        <charset val="134"/>
      </rPr>
      <t>污水处理费专项债务对应项目专项收入</t>
    </r>
  </si>
  <si>
    <t>2120814</t>
  </si>
  <si>
    <r>
      <rPr>
        <sz val="11"/>
        <rFont val="仿宋_GB2312"/>
        <charset val="134"/>
      </rPr>
      <t>农业生产发展支出</t>
    </r>
  </si>
  <si>
    <t>1031099</t>
  </si>
  <si>
    <r>
      <rPr>
        <sz val="11"/>
        <rFont val="仿宋_GB2312"/>
        <charset val="134"/>
      </rPr>
      <t>其他政府性基金专项债务对应项目专项收入</t>
    </r>
  </si>
  <si>
    <t>2120815</t>
  </si>
  <si>
    <r>
      <rPr>
        <sz val="11"/>
        <rFont val="仿宋_GB2312"/>
        <charset val="134"/>
      </rPr>
      <t>农村社会事业支出</t>
    </r>
  </si>
  <si>
    <t>103109998</t>
  </si>
  <si>
    <r>
      <rPr>
        <sz val="11"/>
        <rFont val="仿宋_GB2312"/>
        <charset val="134"/>
      </rPr>
      <t>其他地方自行试点项目收益专项债券对应项目专项收入</t>
    </r>
  </si>
  <si>
    <t>2120816</t>
  </si>
  <si>
    <r>
      <rPr>
        <sz val="11"/>
        <rFont val="仿宋_GB2312"/>
        <charset val="134"/>
      </rPr>
      <t>农业农村生态环境支出</t>
    </r>
  </si>
  <si>
    <t>103109999</t>
  </si>
  <si>
    <t>2120899</t>
  </si>
  <si>
    <r>
      <rPr>
        <sz val="11"/>
        <rFont val="仿宋_GB2312"/>
        <charset val="134"/>
      </rPr>
      <t>其他国有土地使用权出让收入安排的支出</t>
    </r>
  </si>
  <si>
    <t>21210</t>
  </si>
  <si>
    <r>
      <rPr>
        <sz val="11"/>
        <rFont val="仿宋_GB2312"/>
        <charset val="134"/>
      </rPr>
      <t>国有土地收益基金安排的支出</t>
    </r>
  </si>
  <si>
    <t>2121001</t>
  </si>
  <si>
    <t>2121002</t>
  </si>
  <si>
    <t>2121099</t>
  </si>
  <si>
    <r>
      <rPr>
        <sz val="11"/>
        <rFont val="仿宋_GB2312"/>
        <charset val="134"/>
      </rPr>
      <t>其他国有土地收益基金支出</t>
    </r>
  </si>
  <si>
    <t>21211</t>
  </si>
  <si>
    <r>
      <rPr>
        <sz val="11"/>
        <rFont val="仿宋_GB2312"/>
        <charset val="134"/>
      </rPr>
      <t>农业土地开发资金安排的支出</t>
    </r>
  </si>
  <si>
    <t>21213</t>
  </si>
  <si>
    <r>
      <rPr>
        <sz val="11"/>
        <rFont val="仿宋_GB2312"/>
        <charset val="134"/>
      </rPr>
      <t>城市基础设施配套费安排的支出</t>
    </r>
  </si>
  <si>
    <t>2121301</t>
  </si>
  <si>
    <r>
      <rPr>
        <sz val="11"/>
        <rFont val="仿宋_GB2312"/>
        <charset val="134"/>
      </rPr>
      <t>城市公共设施</t>
    </r>
  </si>
  <si>
    <t>2121302</t>
  </si>
  <si>
    <r>
      <rPr>
        <sz val="11"/>
        <rFont val="仿宋_GB2312"/>
        <charset val="134"/>
      </rPr>
      <t>城市环境卫生</t>
    </r>
  </si>
  <si>
    <t>2121303</t>
  </si>
  <si>
    <r>
      <rPr>
        <sz val="11"/>
        <rFont val="仿宋_GB2312"/>
        <charset val="134"/>
      </rPr>
      <t>公有房屋</t>
    </r>
  </si>
  <si>
    <t>2121304</t>
  </si>
  <si>
    <r>
      <rPr>
        <sz val="11"/>
        <rFont val="仿宋_GB2312"/>
        <charset val="134"/>
      </rPr>
      <t>城市防洪</t>
    </r>
  </si>
  <si>
    <t>2121399</t>
  </si>
  <si>
    <r>
      <rPr>
        <sz val="11"/>
        <rFont val="仿宋_GB2312"/>
        <charset val="134"/>
      </rPr>
      <t>其他城市基础设施配套费安排的支出</t>
    </r>
  </si>
  <si>
    <t>21214</t>
  </si>
  <si>
    <r>
      <rPr>
        <sz val="11"/>
        <rFont val="仿宋_GB2312"/>
        <charset val="134"/>
      </rPr>
      <t>污水处理费安排的支出</t>
    </r>
  </si>
  <si>
    <t>2121401</t>
  </si>
  <si>
    <r>
      <rPr>
        <sz val="11"/>
        <rFont val="仿宋_GB2312"/>
        <charset val="134"/>
      </rPr>
      <t>污水处理设施建设和运营</t>
    </r>
  </si>
  <si>
    <t>2121402</t>
  </si>
  <si>
    <r>
      <rPr>
        <sz val="11"/>
        <rFont val="仿宋_GB2312"/>
        <charset val="134"/>
      </rPr>
      <t>代征手续费</t>
    </r>
  </si>
  <si>
    <t>2121499</t>
  </si>
  <si>
    <r>
      <rPr>
        <sz val="11"/>
        <rFont val="仿宋_GB2312"/>
        <charset val="134"/>
      </rPr>
      <t>其他污水处理费安排的支出</t>
    </r>
  </si>
  <si>
    <t>21215</t>
  </si>
  <si>
    <r>
      <rPr>
        <sz val="11"/>
        <rFont val="仿宋_GB2312"/>
        <charset val="134"/>
      </rPr>
      <t>土地储备专项债券收入安排的支出</t>
    </r>
  </si>
  <si>
    <t>2121501</t>
  </si>
  <si>
    <t>2121502</t>
  </si>
  <si>
    <t>2121599</t>
  </si>
  <si>
    <r>
      <rPr>
        <sz val="11"/>
        <rFont val="仿宋_GB2312"/>
        <charset val="134"/>
      </rPr>
      <t>其他土地储备专项债券收入安排的支出</t>
    </r>
  </si>
  <si>
    <t>21216</t>
  </si>
  <si>
    <r>
      <rPr>
        <sz val="11"/>
        <rFont val="仿宋_GB2312"/>
        <charset val="134"/>
      </rPr>
      <t>棚户区改造专项债券收入安排的支出</t>
    </r>
  </si>
  <si>
    <t>2121601</t>
  </si>
  <si>
    <t>2121602</t>
  </si>
  <si>
    <t>2121699</t>
  </si>
  <si>
    <r>
      <rPr>
        <sz val="11"/>
        <rFont val="仿宋_GB2312"/>
        <charset val="134"/>
      </rPr>
      <t>其他棚户区改造专项债券收入安排的支出</t>
    </r>
  </si>
  <si>
    <t>21217</t>
  </si>
  <si>
    <r>
      <rPr>
        <sz val="11"/>
        <rFont val="仿宋_GB2312"/>
        <charset val="134"/>
      </rPr>
      <t>城市基础设施配套费对应专项债务收入安排的支出</t>
    </r>
  </si>
  <si>
    <t>2121701</t>
  </si>
  <si>
    <t>2121702</t>
  </si>
  <si>
    <t>2121703</t>
  </si>
  <si>
    <t>2121704</t>
  </si>
  <si>
    <t>2121799</t>
  </si>
  <si>
    <r>
      <rPr>
        <sz val="11"/>
        <rFont val="仿宋_GB2312"/>
        <charset val="134"/>
      </rPr>
      <t>其他城市基础设施配套费对应专项债务收入安排的支出</t>
    </r>
  </si>
  <si>
    <t>21218</t>
  </si>
  <si>
    <r>
      <rPr>
        <sz val="11"/>
        <rFont val="仿宋_GB2312"/>
        <charset val="134"/>
      </rPr>
      <t>污水处理费对应专项债务收入安排的支出</t>
    </r>
  </si>
  <si>
    <t>2121801</t>
  </si>
  <si>
    <t>2121899</t>
  </si>
  <si>
    <r>
      <rPr>
        <sz val="11"/>
        <rFont val="仿宋_GB2312"/>
        <charset val="134"/>
      </rPr>
      <t>其他污水处理费对应专项债务收入安排的支出</t>
    </r>
  </si>
  <si>
    <t>21219</t>
  </si>
  <si>
    <r>
      <rPr>
        <sz val="11"/>
        <rFont val="仿宋_GB2312"/>
        <charset val="134"/>
      </rPr>
      <t>国有土地使用权出让收入对应专项债务收入安排的支出</t>
    </r>
  </si>
  <si>
    <t>2121901</t>
  </si>
  <si>
    <t>2121902</t>
  </si>
  <si>
    <t>2121903</t>
  </si>
  <si>
    <t>2121904</t>
  </si>
  <si>
    <t>2121905</t>
  </si>
  <si>
    <t>2121906</t>
  </si>
  <si>
    <t>2121907</t>
  </si>
  <si>
    <t>2121999</t>
  </si>
  <si>
    <r>
      <rPr>
        <sz val="11"/>
        <rFont val="仿宋_GB2312"/>
        <charset val="134"/>
      </rPr>
      <t>其他国有土地使用权出让收入对应专项债务收入安排的支出</t>
    </r>
  </si>
  <si>
    <t>213</t>
  </si>
  <si>
    <r>
      <rPr>
        <sz val="11"/>
        <rFont val="仿宋_GB2312"/>
        <charset val="134"/>
      </rPr>
      <t>农林水支出</t>
    </r>
  </si>
  <si>
    <t>21366</t>
  </si>
  <si>
    <r>
      <rPr>
        <sz val="11"/>
        <rFont val="仿宋_GB2312"/>
        <charset val="134"/>
      </rPr>
      <t>大中型水库库区基金安排的支出</t>
    </r>
  </si>
  <si>
    <t>2136601</t>
  </si>
  <si>
    <r>
      <rPr>
        <sz val="11"/>
        <rFont val="仿宋_GB2312"/>
        <charset val="134"/>
      </rPr>
      <t>基础设施建设和经济发展</t>
    </r>
  </si>
  <si>
    <t>2136602</t>
  </si>
  <si>
    <r>
      <rPr>
        <sz val="11"/>
        <rFont val="仿宋_GB2312"/>
        <charset val="134"/>
      </rPr>
      <t>解决移民遗留问题</t>
    </r>
  </si>
  <si>
    <t>2136603</t>
  </si>
  <si>
    <r>
      <rPr>
        <sz val="11"/>
        <rFont val="仿宋_GB2312"/>
        <charset val="134"/>
      </rPr>
      <t>库区防护工程维护</t>
    </r>
  </si>
  <si>
    <t>2136699</t>
  </si>
  <si>
    <r>
      <rPr>
        <sz val="11"/>
        <rFont val="仿宋_GB2312"/>
        <charset val="134"/>
      </rPr>
      <t>其他大中型水库库区基金支出</t>
    </r>
  </si>
  <si>
    <t>21367</t>
  </si>
  <si>
    <r>
      <rPr>
        <sz val="11"/>
        <rFont val="仿宋_GB2312"/>
        <charset val="134"/>
      </rPr>
      <t>三峡水库库区基金支出</t>
    </r>
  </si>
  <si>
    <t>2136701</t>
  </si>
  <si>
    <t>2136702</t>
  </si>
  <si>
    <t>2136703</t>
  </si>
  <si>
    <r>
      <rPr>
        <sz val="11"/>
        <rFont val="仿宋_GB2312"/>
        <charset val="134"/>
      </rPr>
      <t>库区维护和管理</t>
    </r>
  </si>
  <si>
    <t>2136799</t>
  </si>
  <si>
    <r>
      <rPr>
        <sz val="11"/>
        <rFont val="仿宋_GB2312"/>
        <charset val="134"/>
      </rPr>
      <t>其他三峡水库库区基金支出</t>
    </r>
  </si>
  <si>
    <t>21369</t>
  </si>
  <si>
    <r>
      <rPr>
        <sz val="11"/>
        <rFont val="仿宋_GB2312"/>
        <charset val="134"/>
      </rPr>
      <t>国家重大水利工程建设基金安排的支出</t>
    </r>
  </si>
  <si>
    <t>2136901</t>
  </si>
  <si>
    <r>
      <rPr>
        <sz val="11"/>
        <rFont val="仿宋_GB2312"/>
        <charset val="134"/>
      </rPr>
      <t>南水北调工程建设</t>
    </r>
  </si>
  <si>
    <t>2136902</t>
  </si>
  <si>
    <r>
      <rPr>
        <sz val="11"/>
        <rFont val="仿宋_GB2312"/>
        <charset val="134"/>
      </rPr>
      <t>三峡后续工作</t>
    </r>
  </si>
  <si>
    <t>2136903</t>
  </si>
  <si>
    <r>
      <rPr>
        <sz val="11"/>
        <rFont val="仿宋_GB2312"/>
        <charset val="134"/>
      </rPr>
      <t>地方重大水利工程建设</t>
    </r>
  </si>
  <si>
    <t>2136999</t>
  </si>
  <si>
    <r>
      <rPr>
        <sz val="11"/>
        <rFont val="仿宋_GB2312"/>
        <charset val="134"/>
      </rPr>
      <t>其他重大水利工程建设基金支出</t>
    </r>
  </si>
  <si>
    <t>21370</t>
  </si>
  <si>
    <r>
      <rPr>
        <sz val="11"/>
        <rFont val="仿宋_GB2312"/>
        <charset val="134"/>
      </rPr>
      <t>大中型水库库区基金对应专项债务收入安排的支出</t>
    </r>
  </si>
  <si>
    <t>2137001</t>
  </si>
  <si>
    <t>2137099</t>
  </si>
  <si>
    <r>
      <rPr>
        <sz val="11"/>
        <rFont val="仿宋_GB2312"/>
        <charset val="134"/>
      </rPr>
      <t>其他大中型水库库区基金对应专项债务收入支出</t>
    </r>
  </si>
  <si>
    <t>21371</t>
  </si>
  <si>
    <r>
      <rPr>
        <sz val="11"/>
        <rFont val="仿宋_GB2312"/>
        <charset val="134"/>
      </rPr>
      <t>国家重大水利工程建设基金对应专项债务收入安排的支出</t>
    </r>
  </si>
  <si>
    <t>2137101</t>
  </si>
  <si>
    <t>2137102</t>
  </si>
  <si>
    <r>
      <rPr>
        <sz val="11"/>
        <rFont val="仿宋_GB2312"/>
        <charset val="134"/>
      </rPr>
      <t>三峡工程后续工作</t>
    </r>
  </si>
  <si>
    <t>2137103</t>
  </si>
  <si>
    <t>2137199</t>
  </si>
  <si>
    <r>
      <rPr>
        <sz val="11"/>
        <rFont val="仿宋_GB2312"/>
        <charset val="134"/>
      </rPr>
      <t>其他重大水利工程建设基金对应专项债务收入支出</t>
    </r>
  </si>
  <si>
    <t>21372</t>
  </si>
  <si>
    <t>大中型水库移民后期扶持基金支出</t>
  </si>
  <si>
    <t>2137201</t>
  </si>
  <si>
    <t>移民补助</t>
  </si>
  <si>
    <t>2137202</t>
  </si>
  <si>
    <t>基础设施建设和经济发展</t>
  </si>
  <si>
    <t>2137299</t>
  </si>
  <si>
    <t>其他大中型水库移民后期扶持基金支出</t>
  </si>
  <si>
    <t>21373</t>
  </si>
  <si>
    <t>小型水库移民扶助基金安排的支出</t>
  </si>
  <si>
    <t>2137301</t>
  </si>
  <si>
    <t>2137302</t>
  </si>
  <si>
    <t>2137399</t>
  </si>
  <si>
    <t>其他小型水库移民扶助基金支出</t>
  </si>
  <si>
    <t>21374</t>
  </si>
  <si>
    <t>小型水库移民扶助基金对应专项债务收入安排的支出</t>
  </si>
  <si>
    <t>2137401</t>
  </si>
  <si>
    <t>2137499</t>
  </si>
  <si>
    <t>其他小型水库移民扶助基金对应专项债务收入安排的支出</t>
  </si>
  <si>
    <t>214</t>
  </si>
  <si>
    <r>
      <rPr>
        <sz val="11"/>
        <rFont val="仿宋_GB2312"/>
        <charset val="134"/>
      </rPr>
      <t>交通运输支出</t>
    </r>
  </si>
  <si>
    <t>21460</t>
  </si>
  <si>
    <r>
      <rPr>
        <sz val="11"/>
        <rFont val="仿宋_GB2312"/>
        <charset val="134"/>
      </rPr>
      <t>海南省高等级公路车辆通行附加费安排的支出</t>
    </r>
  </si>
  <si>
    <t>2146001</t>
  </si>
  <si>
    <r>
      <rPr>
        <sz val="11"/>
        <rFont val="仿宋_GB2312"/>
        <charset val="134"/>
      </rPr>
      <t>公路建设</t>
    </r>
  </si>
  <si>
    <t>2146002</t>
  </si>
  <si>
    <r>
      <rPr>
        <sz val="11"/>
        <rFont val="仿宋_GB2312"/>
        <charset val="134"/>
      </rPr>
      <t>公路养护</t>
    </r>
  </si>
  <si>
    <t>2146003</t>
  </si>
  <si>
    <r>
      <rPr>
        <sz val="11"/>
        <rFont val="仿宋_GB2312"/>
        <charset val="134"/>
      </rPr>
      <t>公路还贷</t>
    </r>
  </si>
  <si>
    <t>2146099</t>
  </si>
  <si>
    <r>
      <rPr>
        <sz val="11"/>
        <rFont val="仿宋_GB2312"/>
        <charset val="134"/>
      </rPr>
      <t>其他海南省高等级公路车辆通行附加费安排的支出</t>
    </r>
  </si>
  <si>
    <t>21462</t>
  </si>
  <si>
    <r>
      <rPr>
        <sz val="11"/>
        <rFont val="仿宋_GB2312"/>
        <charset val="134"/>
      </rPr>
      <t>车辆通行费安排的支出</t>
    </r>
  </si>
  <si>
    <t>2146201</t>
  </si>
  <si>
    <t>2146202</t>
  </si>
  <si>
    <r>
      <rPr>
        <sz val="11"/>
        <rFont val="仿宋_GB2312"/>
        <charset val="134"/>
      </rPr>
      <t>政府还贷公路养护</t>
    </r>
  </si>
  <si>
    <t>2146203</t>
  </si>
  <si>
    <r>
      <rPr>
        <sz val="11"/>
        <rFont val="仿宋_GB2312"/>
        <charset val="134"/>
      </rPr>
      <t>政府还贷公路管理</t>
    </r>
  </si>
  <si>
    <t>2146299</t>
  </si>
  <si>
    <r>
      <rPr>
        <sz val="11"/>
        <rFont val="仿宋_GB2312"/>
        <charset val="134"/>
      </rPr>
      <t>其他车辆通行费安排的支出</t>
    </r>
  </si>
  <si>
    <t>21464</t>
  </si>
  <si>
    <r>
      <rPr>
        <sz val="11"/>
        <rFont val="仿宋_GB2312"/>
        <charset val="134"/>
      </rPr>
      <t>铁路建设基金支出</t>
    </r>
  </si>
  <si>
    <t>2146401</t>
  </si>
  <si>
    <r>
      <rPr>
        <sz val="11"/>
        <rFont val="仿宋_GB2312"/>
        <charset val="134"/>
      </rPr>
      <t>铁路建设投资</t>
    </r>
  </si>
  <si>
    <t>2146402</t>
  </si>
  <si>
    <r>
      <rPr>
        <sz val="11"/>
        <rFont val="仿宋_GB2312"/>
        <charset val="134"/>
      </rPr>
      <t>购置铁路机车车辆</t>
    </r>
  </si>
  <si>
    <t>2146403</t>
  </si>
  <si>
    <r>
      <rPr>
        <sz val="11"/>
        <rFont val="仿宋_GB2312"/>
        <charset val="134"/>
      </rPr>
      <t>铁路还贷</t>
    </r>
  </si>
  <si>
    <t>2146404</t>
  </si>
  <si>
    <r>
      <rPr>
        <sz val="11"/>
        <rFont val="仿宋_GB2312"/>
        <charset val="134"/>
      </rPr>
      <t>建设项目铺底资金</t>
    </r>
  </si>
  <si>
    <t>2146405</t>
  </si>
  <si>
    <r>
      <rPr>
        <sz val="11"/>
        <rFont val="仿宋_GB2312"/>
        <charset val="134"/>
      </rPr>
      <t>勘测设计</t>
    </r>
  </si>
  <si>
    <t>2146406</t>
  </si>
  <si>
    <r>
      <rPr>
        <sz val="11"/>
        <rFont val="仿宋_GB2312"/>
        <charset val="134"/>
      </rPr>
      <t>注册资本金</t>
    </r>
  </si>
  <si>
    <t>2146407</t>
  </si>
  <si>
    <r>
      <rPr>
        <sz val="11"/>
        <rFont val="仿宋_GB2312"/>
        <charset val="134"/>
      </rPr>
      <t>周转资金</t>
    </r>
  </si>
  <si>
    <t>2146499</t>
  </si>
  <si>
    <r>
      <rPr>
        <sz val="11"/>
        <rFont val="仿宋_GB2312"/>
        <charset val="134"/>
      </rPr>
      <t>其他铁路建设基金支出</t>
    </r>
  </si>
  <si>
    <t>21468</t>
  </si>
  <si>
    <r>
      <rPr>
        <sz val="11"/>
        <rFont val="仿宋_GB2312"/>
        <charset val="134"/>
      </rPr>
      <t>船舶油污损害赔偿基金支出</t>
    </r>
  </si>
  <si>
    <t>2146801</t>
  </si>
  <si>
    <r>
      <rPr>
        <sz val="11"/>
        <rFont val="仿宋_GB2312"/>
        <charset val="134"/>
      </rPr>
      <t>应急处置费用</t>
    </r>
  </si>
  <si>
    <t>2146802</t>
  </si>
  <si>
    <r>
      <rPr>
        <sz val="11"/>
        <rFont val="仿宋_GB2312"/>
        <charset val="134"/>
      </rPr>
      <t>控制清除污染</t>
    </r>
  </si>
  <si>
    <t>2146803</t>
  </si>
  <si>
    <r>
      <rPr>
        <sz val="11"/>
        <rFont val="仿宋_GB2312"/>
        <charset val="134"/>
      </rPr>
      <t>损失补偿</t>
    </r>
  </si>
  <si>
    <t>2146804</t>
  </si>
  <si>
    <r>
      <rPr>
        <sz val="11"/>
        <rFont val="仿宋_GB2312"/>
        <charset val="134"/>
      </rPr>
      <t>生态恢复</t>
    </r>
  </si>
  <si>
    <t>2146805</t>
  </si>
  <si>
    <r>
      <rPr>
        <sz val="11"/>
        <rFont val="仿宋_GB2312"/>
        <charset val="134"/>
      </rPr>
      <t>监视监测</t>
    </r>
  </si>
  <si>
    <t>2146899</t>
  </si>
  <si>
    <r>
      <rPr>
        <sz val="11"/>
        <rFont val="仿宋_GB2312"/>
        <charset val="134"/>
      </rPr>
      <t>其他船舶油污损害赔偿基金支出</t>
    </r>
  </si>
  <si>
    <t>21469</t>
  </si>
  <si>
    <r>
      <rPr>
        <sz val="11"/>
        <rFont val="仿宋_GB2312"/>
        <charset val="134"/>
      </rPr>
      <t>民航发展基金支出</t>
    </r>
  </si>
  <si>
    <t>2146901</t>
  </si>
  <si>
    <r>
      <rPr>
        <sz val="11"/>
        <rFont val="仿宋_GB2312"/>
        <charset val="134"/>
      </rPr>
      <t>民航机场建设</t>
    </r>
  </si>
  <si>
    <t>2146902</t>
  </si>
  <si>
    <r>
      <rPr>
        <sz val="11"/>
        <rFont val="仿宋_GB2312"/>
        <charset val="134"/>
      </rPr>
      <t>空管系统建设</t>
    </r>
  </si>
  <si>
    <t>2146903</t>
  </si>
  <si>
    <r>
      <rPr>
        <sz val="11"/>
        <rFont val="仿宋_GB2312"/>
        <charset val="134"/>
      </rPr>
      <t>民航安全</t>
    </r>
  </si>
  <si>
    <t>2146904</t>
  </si>
  <si>
    <r>
      <rPr>
        <sz val="11"/>
        <rFont val="仿宋_GB2312"/>
        <charset val="134"/>
      </rPr>
      <t>航线和机场补贴</t>
    </r>
  </si>
  <si>
    <t>2146906</t>
  </si>
  <si>
    <r>
      <rPr>
        <sz val="11"/>
        <rFont val="仿宋_GB2312"/>
        <charset val="134"/>
      </rPr>
      <t>民航节能减排</t>
    </r>
  </si>
  <si>
    <t>2146907</t>
  </si>
  <si>
    <r>
      <rPr>
        <sz val="11"/>
        <rFont val="仿宋_GB2312"/>
        <charset val="134"/>
      </rPr>
      <t>通用航空发展</t>
    </r>
  </si>
  <si>
    <t>2146908</t>
  </si>
  <si>
    <r>
      <rPr>
        <sz val="11"/>
        <rFont val="仿宋_GB2312"/>
        <charset val="134"/>
      </rPr>
      <t>征管经费</t>
    </r>
  </si>
  <si>
    <t>2146909</t>
  </si>
  <si>
    <r>
      <rPr>
        <sz val="11"/>
        <rFont val="仿宋_GB2312"/>
        <charset val="134"/>
      </rPr>
      <t>民航科教和信息建设</t>
    </r>
  </si>
  <si>
    <t>2146999</t>
  </si>
  <si>
    <r>
      <rPr>
        <sz val="11"/>
        <rFont val="仿宋_GB2312"/>
        <charset val="134"/>
      </rPr>
      <t>其他民航发展基金支出</t>
    </r>
  </si>
  <si>
    <t>21470</t>
  </si>
  <si>
    <r>
      <rPr>
        <sz val="11"/>
        <rFont val="仿宋_GB2312"/>
        <charset val="134"/>
      </rPr>
      <t>海南省高等级公路车辆通行附加费对应专项债务收入安排的支出</t>
    </r>
  </si>
  <si>
    <t>2147001</t>
  </si>
  <si>
    <t>2147099</t>
  </si>
  <si>
    <r>
      <rPr>
        <sz val="11"/>
        <rFont val="仿宋_GB2312"/>
        <charset val="134"/>
      </rPr>
      <t>其他海南省高等级公路车辆通行附加费对应专项债务收入安排的支出</t>
    </r>
  </si>
  <si>
    <t>21471</t>
  </si>
  <si>
    <r>
      <rPr>
        <sz val="11"/>
        <rFont val="仿宋_GB2312"/>
        <charset val="134"/>
      </rPr>
      <t>政府收费公路专项债券收入安排的支出</t>
    </r>
  </si>
  <si>
    <t>2147101</t>
  </si>
  <si>
    <t>2147199</t>
  </si>
  <si>
    <r>
      <rPr>
        <sz val="11"/>
        <rFont val="仿宋_GB2312"/>
        <charset val="134"/>
      </rPr>
      <t>其他政府收费公路专项债券收入安排的支出</t>
    </r>
  </si>
  <si>
    <t>21472</t>
  </si>
  <si>
    <r>
      <rPr>
        <sz val="11"/>
        <rFont val="仿宋_GB2312"/>
        <charset val="134"/>
      </rPr>
      <t>车辆通行费对应专项债务收入安排的支出</t>
    </r>
  </si>
  <si>
    <t>215</t>
  </si>
  <si>
    <r>
      <rPr>
        <sz val="11"/>
        <rFont val="仿宋_GB2312"/>
        <charset val="134"/>
      </rPr>
      <t>资源勘探工业信息等支出</t>
    </r>
  </si>
  <si>
    <t>21562</t>
  </si>
  <si>
    <r>
      <rPr>
        <sz val="11"/>
        <rFont val="仿宋_GB2312"/>
        <charset val="134"/>
      </rPr>
      <t>农网还贷资金支出</t>
    </r>
  </si>
  <si>
    <t>2156201</t>
  </si>
  <si>
    <r>
      <rPr>
        <sz val="11"/>
        <rFont val="仿宋_GB2312"/>
        <charset val="134"/>
      </rPr>
      <t>中央农网还贷资金支出</t>
    </r>
  </si>
  <si>
    <t>2156202</t>
  </si>
  <si>
    <r>
      <rPr>
        <sz val="11"/>
        <rFont val="仿宋_GB2312"/>
        <charset val="134"/>
      </rPr>
      <t>地方农网还贷资金支出</t>
    </r>
  </si>
  <si>
    <t>2156299</t>
  </si>
  <si>
    <r>
      <rPr>
        <sz val="11"/>
        <rFont val="仿宋_GB2312"/>
        <charset val="134"/>
      </rPr>
      <t>其他农网还贷资金支出</t>
    </r>
  </si>
  <si>
    <t>217</t>
  </si>
  <si>
    <r>
      <rPr>
        <sz val="11"/>
        <rFont val="仿宋_GB2312"/>
        <charset val="134"/>
      </rPr>
      <t>金融支出</t>
    </r>
  </si>
  <si>
    <t>21704</t>
  </si>
  <si>
    <t>金融调控支出</t>
  </si>
  <si>
    <t>2170402</t>
  </si>
  <si>
    <r>
      <rPr>
        <sz val="11"/>
        <rFont val="仿宋_GB2312"/>
        <charset val="134"/>
      </rPr>
      <t>中央特别国债经营基金支出</t>
    </r>
  </si>
  <si>
    <t>2170403</t>
  </si>
  <si>
    <r>
      <rPr>
        <sz val="11"/>
        <rFont val="仿宋_GB2312"/>
        <charset val="134"/>
      </rPr>
      <t>中央特别国债经营基金财务支出</t>
    </r>
  </si>
  <si>
    <t>229</t>
  </si>
  <si>
    <r>
      <rPr>
        <sz val="11"/>
        <rFont val="仿宋_GB2312"/>
        <charset val="134"/>
      </rPr>
      <t>其他支出</t>
    </r>
  </si>
  <si>
    <t>22904</t>
  </si>
  <si>
    <r>
      <rPr>
        <sz val="11"/>
        <rFont val="仿宋_GB2312"/>
        <charset val="134"/>
      </rPr>
      <t>其他政府性基金及对应专项债务收入安排的支出</t>
    </r>
  </si>
  <si>
    <t>2290401</t>
  </si>
  <si>
    <r>
      <rPr>
        <sz val="11"/>
        <rFont val="仿宋_GB2312"/>
        <charset val="134"/>
      </rPr>
      <t>其他政府性基金安排的支出</t>
    </r>
  </si>
  <si>
    <t>2290402</t>
  </si>
  <si>
    <r>
      <rPr>
        <sz val="11"/>
        <rFont val="仿宋_GB2312"/>
        <charset val="134"/>
      </rPr>
      <t>其他地方自行试点项目收益专项债券收入安排的支出</t>
    </r>
  </si>
  <si>
    <t>2290403</t>
  </si>
  <si>
    <r>
      <rPr>
        <sz val="11"/>
        <rFont val="仿宋_GB2312"/>
        <charset val="134"/>
      </rPr>
      <t>其他政府性基金债务收入安排的支出</t>
    </r>
  </si>
  <si>
    <t>22908</t>
  </si>
  <si>
    <r>
      <rPr>
        <sz val="11"/>
        <rFont val="仿宋_GB2312"/>
        <charset val="134"/>
      </rPr>
      <t>彩票发行销售机构业务费安排的支出</t>
    </r>
  </si>
  <si>
    <t>2290802</t>
  </si>
  <si>
    <r>
      <rPr>
        <sz val="11"/>
        <rFont val="仿宋_GB2312"/>
        <charset val="134"/>
      </rPr>
      <t>福利彩票发行机构的业务费支出</t>
    </r>
  </si>
  <si>
    <t>2290803</t>
  </si>
  <si>
    <r>
      <rPr>
        <sz val="11"/>
        <rFont val="仿宋_GB2312"/>
        <charset val="134"/>
      </rPr>
      <t>体育彩票发行机构的业务费支出</t>
    </r>
  </si>
  <si>
    <t>2290804</t>
  </si>
  <si>
    <r>
      <rPr>
        <sz val="11"/>
        <rFont val="仿宋_GB2312"/>
        <charset val="134"/>
      </rPr>
      <t>福利彩票销售机构的业务费支出</t>
    </r>
  </si>
  <si>
    <t>2290805</t>
  </si>
  <si>
    <r>
      <rPr>
        <sz val="11"/>
        <rFont val="仿宋_GB2312"/>
        <charset val="134"/>
      </rPr>
      <t>体育彩票销售机构的业务费支出</t>
    </r>
  </si>
  <si>
    <t>2290806</t>
  </si>
  <si>
    <r>
      <rPr>
        <sz val="11"/>
        <rFont val="仿宋_GB2312"/>
        <charset val="134"/>
      </rPr>
      <t>彩票兑奖周转金支出</t>
    </r>
  </si>
  <si>
    <t>2290807</t>
  </si>
  <si>
    <r>
      <rPr>
        <sz val="11"/>
        <rFont val="仿宋_GB2312"/>
        <charset val="134"/>
      </rPr>
      <t>彩票发行销售风险基金支出</t>
    </r>
  </si>
  <si>
    <t>2290808</t>
  </si>
  <si>
    <r>
      <rPr>
        <sz val="11"/>
        <rFont val="仿宋_GB2312"/>
        <charset val="134"/>
      </rPr>
      <t>彩票市场调控资金支出</t>
    </r>
  </si>
  <si>
    <t>2290899</t>
  </si>
  <si>
    <r>
      <rPr>
        <sz val="11"/>
        <rFont val="仿宋_GB2312"/>
        <charset val="134"/>
      </rPr>
      <t>其他彩票发行销售机构业务费安排的支出</t>
    </r>
  </si>
  <si>
    <t>22909</t>
  </si>
  <si>
    <r>
      <rPr>
        <sz val="11"/>
        <rFont val="仿宋_GB2312"/>
        <charset val="134"/>
      </rPr>
      <t>抗疫特别国债财务基金支出</t>
    </r>
  </si>
  <si>
    <t>2290901</t>
  </si>
  <si>
    <t>抗疫特别国债经营基金支出</t>
  </si>
  <si>
    <t>22960</t>
  </si>
  <si>
    <r>
      <rPr>
        <sz val="11"/>
        <rFont val="仿宋_GB2312"/>
        <charset val="134"/>
      </rPr>
      <t>彩票公益金安排的支出</t>
    </r>
  </si>
  <si>
    <t>2296001</t>
  </si>
  <si>
    <r>
      <rPr>
        <sz val="11"/>
        <rFont val="仿宋_GB2312"/>
        <charset val="134"/>
      </rPr>
      <t>用于补充全国社会保障基金的彩票公益金支出</t>
    </r>
  </si>
  <si>
    <t>2296002</t>
  </si>
  <si>
    <r>
      <rPr>
        <sz val="11"/>
        <rFont val="仿宋_GB2312"/>
        <charset val="134"/>
      </rPr>
      <t>用于社会福利的彩票公益金支出</t>
    </r>
  </si>
  <si>
    <t>2296003</t>
  </si>
  <si>
    <r>
      <rPr>
        <sz val="11"/>
        <rFont val="仿宋_GB2312"/>
        <charset val="134"/>
      </rPr>
      <t>用于体育事业的彩票公益金支出</t>
    </r>
  </si>
  <si>
    <t>2296004</t>
  </si>
  <si>
    <r>
      <rPr>
        <sz val="11"/>
        <rFont val="仿宋_GB2312"/>
        <charset val="134"/>
      </rPr>
      <t>用于教育事业的彩票公益金支出</t>
    </r>
  </si>
  <si>
    <t>2296005</t>
  </si>
  <si>
    <r>
      <rPr>
        <sz val="11"/>
        <rFont val="仿宋_GB2312"/>
        <charset val="134"/>
      </rPr>
      <t>用于红十字事业的彩票公益金支出</t>
    </r>
  </si>
  <si>
    <t>2296006</t>
  </si>
  <si>
    <r>
      <rPr>
        <sz val="11"/>
        <rFont val="仿宋_GB2312"/>
        <charset val="134"/>
      </rPr>
      <t>用于残疾人事业的彩票公益金支出</t>
    </r>
  </si>
  <si>
    <t>2296010</t>
  </si>
  <si>
    <r>
      <rPr>
        <sz val="11"/>
        <rFont val="仿宋_GB2312"/>
        <charset val="134"/>
      </rPr>
      <t>用于文化事业的彩票公益金支出</t>
    </r>
  </si>
  <si>
    <t>2296011</t>
  </si>
  <si>
    <r>
      <rPr>
        <sz val="11"/>
        <rFont val="仿宋_GB2312"/>
        <charset val="134"/>
      </rPr>
      <t>用于巩固脱贫攻坚成果衔接乡村振兴的彩票公益金支出</t>
    </r>
  </si>
  <si>
    <t>2296012</t>
  </si>
  <si>
    <r>
      <rPr>
        <sz val="11"/>
        <rFont val="仿宋_GB2312"/>
        <charset val="134"/>
      </rPr>
      <t>用于法律援助的彩票公益金支出</t>
    </r>
  </si>
  <si>
    <t>2296013</t>
  </si>
  <si>
    <r>
      <rPr>
        <sz val="11"/>
        <rFont val="仿宋_GB2312"/>
        <charset val="134"/>
      </rPr>
      <t>用于城乡医疗救助的彩票公益金支出</t>
    </r>
  </si>
  <si>
    <t>2296099</t>
  </si>
  <si>
    <r>
      <rPr>
        <sz val="11"/>
        <rFont val="仿宋_GB2312"/>
        <charset val="134"/>
      </rPr>
      <t>用于其他社会公益事业的彩票公益金支出</t>
    </r>
  </si>
  <si>
    <t>232</t>
  </si>
  <si>
    <r>
      <rPr>
        <sz val="11"/>
        <rFont val="仿宋_GB2312"/>
        <charset val="134"/>
      </rPr>
      <t>债务付息支出</t>
    </r>
  </si>
  <si>
    <t>23204</t>
  </si>
  <si>
    <r>
      <rPr>
        <sz val="11"/>
        <rFont val="仿宋_GB2312"/>
        <charset val="134"/>
      </rPr>
      <t>地方政府专项债务付息支出</t>
    </r>
  </si>
  <si>
    <t>2320401</t>
  </si>
  <si>
    <r>
      <rPr>
        <sz val="11"/>
        <rFont val="仿宋_GB2312"/>
        <charset val="134"/>
      </rPr>
      <t>海南省高等级公路车辆通行附加费债务付息支出</t>
    </r>
  </si>
  <si>
    <t>2320405</t>
  </si>
  <si>
    <r>
      <rPr>
        <sz val="11"/>
        <rFont val="仿宋_GB2312"/>
        <charset val="134"/>
      </rPr>
      <t>国家电影事业发展专项资金债务付息支出</t>
    </r>
  </si>
  <si>
    <t>2320411</t>
  </si>
  <si>
    <r>
      <rPr>
        <sz val="11"/>
        <rFont val="仿宋_GB2312"/>
        <charset val="134"/>
      </rPr>
      <t>国有土地使用权出让金债务付息支出</t>
    </r>
  </si>
  <si>
    <t>2320413</t>
  </si>
  <si>
    <r>
      <rPr>
        <sz val="11"/>
        <rFont val="仿宋_GB2312"/>
        <charset val="134"/>
      </rPr>
      <t>农业土地开发资金债务付息支出</t>
    </r>
  </si>
  <si>
    <t>2320414</t>
  </si>
  <si>
    <r>
      <rPr>
        <sz val="11"/>
        <rFont val="仿宋_GB2312"/>
        <charset val="134"/>
      </rPr>
      <t>大中型水库库区基金债务付息支出</t>
    </r>
  </si>
  <si>
    <t>2320416</t>
  </si>
  <si>
    <r>
      <rPr>
        <sz val="11"/>
        <rFont val="仿宋_GB2312"/>
        <charset val="134"/>
      </rPr>
      <t>城市基础设施配套费债务付息支出</t>
    </r>
  </si>
  <si>
    <t>2320417</t>
  </si>
  <si>
    <r>
      <rPr>
        <sz val="11"/>
        <rFont val="仿宋_GB2312"/>
        <charset val="134"/>
      </rPr>
      <t>小型水库移民扶助基金债务付息支出</t>
    </r>
  </si>
  <si>
    <t>2320418</t>
  </si>
  <si>
    <r>
      <rPr>
        <sz val="11"/>
        <rFont val="仿宋_GB2312"/>
        <charset val="134"/>
      </rPr>
      <t>国家重大水利工程建设基金债务付息支出</t>
    </r>
  </si>
  <si>
    <t>2320419</t>
  </si>
  <si>
    <r>
      <rPr>
        <sz val="11"/>
        <rFont val="仿宋_GB2312"/>
        <charset val="134"/>
      </rPr>
      <t>车辆通行费债务付息支出</t>
    </r>
  </si>
  <si>
    <t>2320420</t>
  </si>
  <si>
    <r>
      <rPr>
        <sz val="11"/>
        <rFont val="仿宋_GB2312"/>
        <charset val="134"/>
      </rPr>
      <t>污水处理费债务付息支出</t>
    </r>
  </si>
  <si>
    <t>2320431</t>
  </si>
  <si>
    <r>
      <rPr>
        <sz val="11"/>
        <rFont val="仿宋_GB2312"/>
        <charset val="134"/>
      </rPr>
      <t>土地储备专项债券付息支出</t>
    </r>
  </si>
  <si>
    <t>2320432</t>
  </si>
  <si>
    <r>
      <rPr>
        <sz val="11"/>
        <rFont val="仿宋_GB2312"/>
        <charset val="134"/>
      </rPr>
      <t>政府收费公路专项债券付息支出</t>
    </r>
  </si>
  <si>
    <t>2320433</t>
  </si>
  <si>
    <r>
      <rPr>
        <sz val="11"/>
        <rFont val="仿宋_GB2312"/>
        <charset val="134"/>
      </rPr>
      <t>棚户区改造专项债券付息支出</t>
    </r>
  </si>
  <si>
    <t>2320498</t>
  </si>
  <si>
    <r>
      <rPr>
        <sz val="11"/>
        <rFont val="仿宋_GB2312"/>
        <charset val="134"/>
      </rPr>
      <t>其他地方自行试点项目收益专项债券付息支出</t>
    </r>
  </si>
  <si>
    <t>2320499</t>
  </si>
  <si>
    <r>
      <rPr>
        <sz val="11"/>
        <rFont val="仿宋_GB2312"/>
        <charset val="134"/>
      </rPr>
      <t>其他政府性基金债务付息支出</t>
    </r>
  </si>
  <si>
    <t>233</t>
  </si>
  <si>
    <r>
      <rPr>
        <sz val="11"/>
        <rFont val="仿宋_GB2312"/>
        <charset val="134"/>
      </rPr>
      <t>债务发行费用支出</t>
    </r>
  </si>
  <si>
    <t>23304</t>
  </si>
  <si>
    <r>
      <rPr>
        <sz val="11"/>
        <rFont val="仿宋_GB2312"/>
        <charset val="134"/>
      </rPr>
      <t>地方政府专项债务发行费用支出</t>
    </r>
  </si>
  <si>
    <t>2330401</t>
  </si>
  <si>
    <r>
      <rPr>
        <sz val="11"/>
        <rFont val="仿宋_GB2312"/>
        <charset val="134"/>
      </rPr>
      <t>海南省高等级公路车辆通行附加费债务发行费用支出</t>
    </r>
  </si>
  <si>
    <t>2330405</t>
  </si>
  <si>
    <r>
      <rPr>
        <sz val="11"/>
        <rFont val="仿宋_GB2312"/>
        <charset val="134"/>
      </rPr>
      <t>国家电影事业发展专项资金债务发行费用支出</t>
    </r>
  </si>
  <si>
    <t>2330411</t>
  </si>
  <si>
    <r>
      <rPr>
        <sz val="11"/>
        <rFont val="仿宋_GB2312"/>
        <charset val="134"/>
      </rPr>
      <t>国有土地使用权出让金债务发行费用支出</t>
    </r>
  </si>
  <si>
    <t>2330413</t>
  </si>
  <si>
    <r>
      <rPr>
        <sz val="11"/>
        <rFont val="仿宋_GB2312"/>
        <charset val="134"/>
      </rPr>
      <t>农业土地开发资金债务发行费用支出</t>
    </r>
  </si>
  <si>
    <t>2330414</t>
  </si>
  <si>
    <r>
      <rPr>
        <sz val="11"/>
        <rFont val="仿宋_GB2312"/>
        <charset val="134"/>
      </rPr>
      <t>大中型水库库区基金债务发行费用支出</t>
    </r>
  </si>
  <si>
    <t>2330416</t>
  </si>
  <si>
    <r>
      <rPr>
        <sz val="11"/>
        <rFont val="仿宋_GB2312"/>
        <charset val="134"/>
      </rPr>
      <t>城市基础设施配套费债务发行费用支出</t>
    </r>
  </si>
  <si>
    <t>2330417</t>
  </si>
  <si>
    <r>
      <rPr>
        <sz val="11"/>
        <rFont val="仿宋_GB2312"/>
        <charset val="134"/>
      </rPr>
      <t>小型水库移民扶助基金债务发行费用支出</t>
    </r>
  </si>
  <si>
    <t>2330418</t>
  </si>
  <si>
    <r>
      <rPr>
        <sz val="11"/>
        <rFont val="仿宋_GB2312"/>
        <charset val="134"/>
      </rPr>
      <t>国家重大水利工程建设基金债务发行费用支出</t>
    </r>
  </si>
  <si>
    <t>2330419</t>
  </si>
  <si>
    <r>
      <rPr>
        <sz val="11"/>
        <rFont val="仿宋_GB2312"/>
        <charset val="134"/>
      </rPr>
      <t>车辆通行费债务发行费用支出</t>
    </r>
  </si>
  <si>
    <t>2330420</t>
  </si>
  <si>
    <r>
      <rPr>
        <sz val="11"/>
        <rFont val="仿宋_GB2312"/>
        <charset val="134"/>
      </rPr>
      <t>污水处理费债务发行费用支出</t>
    </r>
  </si>
  <si>
    <t>2330431</t>
  </si>
  <si>
    <r>
      <rPr>
        <sz val="11"/>
        <rFont val="仿宋_GB2312"/>
        <charset val="134"/>
      </rPr>
      <t>土地储备专项债券发行费用支出</t>
    </r>
  </si>
  <si>
    <t>2330432</t>
  </si>
  <si>
    <r>
      <rPr>
        <sz val="11"/>
        <rFont val="仿宋_GB2312"/>
        <charset val="134"/>
      </rPr>
      <t>政府收费公路专项债券发行费用支出</t>
    </r>
  </si>
  <si>
    <t>2330433</t>
  </si>
  <si>
    <r>
      <rPr>
        <sz val="11"/>
        <rFont val="仿宋_GB2312"/>
        <charset val="134"/>
      </rPr>
      <t>棚户区改造专项债券发行费用支出</t>
    </r>
  </si>
  <si>
    <t>2330498</t>
  </si>
  <si>
    <r>
      <rPr>
        <sz val="11"/>
        <rFont val="仿宋_GB2312"/>
        <charset val="134"/>
      </rPr>
      <t>其他地方自行试点项目收益专项债券发行费用支出</t>
    </r>
  </si>
  <si>
    <t>2330499</t>
  </si>
  <si>
    <r>
      <rPr>
        <sz val="11"/>
        <rFont val="仿宋_GB2312"/>
        <charset val="134"/>
      </rPr>
      <t>其他政府性基金债务发行费用支出</t>
    </r>
  </si>
  <si>
    <t>234</t>
  </si>
  <si>
    <r>
      <rPr>
        <sz val="11"/>
        <rFont val="仿宋_GB2312"/>
        <charset val="134"/>
      </rPr>
      <t>抗疫特别国债安排的支出</t>
    </r>
  </si>
  <si>
    <t>23401</t>
  </si>
  <si>
    <r>
      <rPr>
        <sz val="11"/>
        <rFont val="仿宋_GB2312"/>
        <charset val="134"/>
      </rPr>
      <t>基础设施建设</t>
    </r>
  </si>
  <si>
    <t>2340101</t>
  </si>
  <si>
    <r>
      <rPr>
        <sz val="11"/>
        <rFont val="仿宋_GB2312"/>
        <charset val="134"/>
      </rPr>
      <t>公共卫生体系建设</t>
    </r>
  </si>
  <si>
    <t>2340102</t>
  </si>
  <si>
    <r>
      <rPr>
        <sz val="11"/>
        <rFont val="仿宋_GB2312"/>
        <charset val="134"/>
      </rPr>
      <t>重大疫情防控救治体系建设</t>
    </r>
  </si>
  <si>
    <t>2340103</t>
  </si>
  <si>
    <r>
      <rPr>
        <sz val="11"/>
        <rFont val="仿宋_GB2312"/>
        <charset val="134"/>
      </rPr>
      <t>粮食安全</t>
    </r>
  </si>
  <si>
    <t>2340104</t>
  </si>
  <si>
    <r>
      <rPr>
        <sz val="11"/>
        <rFont val="仿宋_GB2312"/>
        <charset val="134"/>
      </rPr>
      <t>能源安全</t>
    </r>
  </si>
  <si>
    <t>2340105</t>
  </si>
  <si>
    <r>
      <rPr>
        <sz val="11"/>
        <rFont val="仿宋_GB2312"/>
        <charset val="134"/>
      </rPr>
      <t>应急物资保障</t>
    </r>
  </si>
  <si>
    <t>2340106</t>
  </si>
  <si>
    <r>
      <rPr>
        <sz val="11"/>
        <rFont val="仿宋_GB2312"/>
        <charset val="134"/>
      </rPr>
      <t>产业链改造升级</t>
    </r>
  </si>
  <si>
    <t>2340107</t>
  </si>
  <si>
    <r>
      <rPr>
        <sz val="11"/>
        <rFont val="仿宋_GB2312"/>
        <charset val="134"/>
      </rPr>
      <t>城镇老旧小区改造</t>
    </r>
  </si>
  <si>
    <t>2340108</t>
  </si>
  <si>
    <r>
      <rPr>
        <sz val="11"/>
        <rFont val="仿宋_GB2312"/>
        <charset val="134"/>
      </rPr>
      <t>生态环境治理</t>
    </r>
  </si>
  <si>
    <t>2340109</t>
  </si>
  <si>
    <r>
      <rPr>
        <sz val="11"/>
        <rFont val="仿宋_GB2312"/>
        <charset val="134"/>
      </rPr>
      <t>交通基础设施建设</t>
    </r>
  </si>
  <si>
    <t>2340110</t>
  </si>
  <si>
    <r>
      <rPr>
        <sz val="11"/>
        <rFont val="仿宋_GB2312"/>
        <charset val="134"/>
      </rPr>
      <t>市政设施建设</t>
    </r>
  </si>
  <si>
    <t>2340111</t>
  </si>
  <si>
    <r>
      <rPr>
        <sz val="11"/>
        <rFont val="仿宋_GB2312"/>
        <charset val="134"/>
      </rPr>
      <t>重大区域规划基础设施建设</t>
    </r>
  </si>
  <si>
    <t>2340199</t>
  </si>
  <si>
    <r>
      <rPr>
        <sz val="11"/>
        <rFont val="仿宋_GB2312"/>
        <charset val="134"/>
      </rPr>
      <t>其他基础设施建设</t>
    </r>
  </si>
  <si>
    <t>23402</t>
  </si>
  <si>
    <r>
      <rPr>
        <sz val="11"/>
        <rFont val="仿宋_GB2312"/>
        <charset val="134"/>
      </rPr>
      <t>抗疫相关支出</t>
    </r>
  </si>
  <si>
    <t>2340201</t>
  </si>
  <si>
    <r>
      <rPr>
        <sz val="11"/>
        <rFont val="仿宋_GB2312"/>
        <charset val="134"/>
      </rPr>
      <t>减免房租补贴</t>
    </r>
  </si>
  <si>
    <t>2340202</t>
  </si>
  <si>
    <r>
      <rPr>
        <sz val="11"/>
        <rFont val="仿宋_GB2312"/>
        <charset val="134"/>
      </rPr>
      <t>重点企业贷款贴息</t>
    </r>
  </si>
  <si>
    <t>2340203</t>
  </si>
  <si>
    <r>
      <rPr>
        <sz val="11"/>
        <rFont val="仿宋_GB2312"/>
        <charset val="134"/>
      </rPr>
      <t>创业担保贷款贴息</t>
    </r>
  </si>
  <si>
    <t>2340204</t>
  </si>
  <si>
    <r>
      <rPr>
        <sz val="11"/>
        <rFont val="仿宋_GB2312"/>
        <charset val="134"/>
      </rPr>
      <t>援企稳岗补贴</t>
    </r>
  </si>
  <si>
    <t>2340205</t>
  </si>
  <si>
    <r>
      <rPr>
        <sz val="11"/>
        <rFont val="仿宋_GB2312"/>
        <charset val="134"/>
      </rPr>
      <t>困难群众基本生活补助</t>
    </r>
  </si>
  <si>
    <t>2340299</t>
  </si>
  <si>
    <r>
      <rPr>
        <sz val="11"/>
        <rFont val="仿宋_GB2312"/>
        <charset val="134"/>
      </rPr>
      <t>其他抗疫相关支出</t>
    </r>
  </si>
  <si>
    <r>
      <rPr>
        <b/>
        <sz val="11"/>
        <rFont val="仿宋_GB2312"/>
        <charset val="134"/>
      </rPr>
      <t>地方本级收入合计</t>
    </r>
  </si>
  <si>
    <r>
      <rPr>
        <b/>
        <sz val="11"/>
        <rFont val="仿宋_GB2312"/>
        <charset val="134"/>
      </rPr>
      <t>地方本级支出合计</t>
    </r>
  </si>
  <si>
    <r>
      <rPr>
        <sz val="11"/>
        <rFont val="仿宋_GB2312"/>
        <charset val="134"/>
      </rPr>
      <t>债务收入</t>
    </r>
  </si>
  <si>
    <r>
      <rPr>
        <sz val="11"/>
        <rFont val="仿宋_GB2312"/>
        <charset val="134"/>
      </rPr>
      <t>转移性支出</t>
    </r>
  </si>
  <si>
    <r>
      <rPr>
        <sz val="11"/>
        <rFont val="仿宋_GB2312"/>
        <charset val="134"/>
      </rPr>
      <t>地方政府债务收入</t>
    </r>
  </si>
  <si>
    <t>23004</t>
  </si>
  <si>
    <r>
      <rPr>
        <sz val="11"/>
        <rFont val="仿宋_GB2312"/>
        <charset val="134"/>
      </rPr>
      <t>政府性基金转移支付</t>
    </r>
  </si>
  <si>
    <t>1050402</t>
  </si>
  <si>
    <r>
      <rPr>
        <sz val="11"/>
        <rFont val="仿宋_GB2312"/>
        <charset val="134"/>
      </rPr>
      <t>专项债务收入</t>
    </r>
  </si>
  <si>
    <r>
      <rPr>
        <sz val="11"/>
        <rFont val="仿宋_GB2312"/>
        <charset val="134"/>
      </rPr>
      <t>上解支出</t>
    </r>
  </si>
  <si>
    <t>2300603</t>
  </si>
  <si>
    <r>
      <rPr>
        <sz val="11"/>
        <rFont val="仿宋_GB2312"/>
        <charset val="134"/>
      </rPr>
      <t>政府性基金上解支出</t>
    </r>
  </si>
  <si>
    <r>
      <rPr>
        <sz val="11"/>
        <rFont val="仿宋_GB2312"/>
        <charset val="134"/>
      </rPr>
      <t>转移性收入</t>
    </r>
  </si>
  <si>
    <t>11004</t>
  </si>
  <si>
    <r>
      <rPr>
        <sz val="11"/>
        <rFont val="仿宋_GB2312"/>
        <charset val="134"/>
      </rPr>
      <t>政府性基金转移支付收入</t>
    </r>
  </si>
  <si>
    <t>2300802</t>
  </si>
  <si>
    <r>
      <rPr>
        <sz val="11"/>
        <rFont val="仿宋_GB2312"/>
        <charset val="134"/>
      </rPr>
      <t>政府性基金预算调出资金</t>
    </r>
  </si>
  <si>
    <r>
      <rPr>
        <sz val="11"/>
        <rFont val="仿宋_GB2312"/>
        <charset val="134"/>
      </rPr>
      <t>上解收入</t>
    </r>
  </si>
  <si>
    <t>1100603</t>
  </si>
  <si>
    <r>
      <rPr>
        <sz val="11"/>
        <rFont val="仿宋_GB2312"/>
        <charset val="134"/>
      </rPr>
      <t>政府性基金上解收入</t>
    </r>
  </si>
  <si>
    <t>2300902</t>
  </si>
  <si>
    <r>
      <rPr>
        <sz val="11"/>
        <rFont val="仿宋_GB2312"/>
        <charset val="134"/>
      </rPr>
      <t>政府性基金年终结余</t>
    </r>
  </si>
  <si>
    <r>
      <rPr>
        <sz val="11"/>
        <rFont val="仿宋_GB2312"/>
        <charset val="134"/>
      </rPr>
      <t>上年结余收入</t>
    </r>
  </si>
  <si>
    <t>1100802</t>
  </si>
  <si>
    <r>
      <rPr>
        <sz val="11"/>
        <rFont val="仿宋_GB2312"/>
        <charset val="134"/>
      </rPr>
      <t>政府性基金预算上年结余收入</t>
    </r>
  </si>
  <si>
    <r>
      <rPr>
        <sz val="11"/>
        <rFont val="仿宋_GB2312"/>
        <charset val="134"/>
      </rPr>
      <t>调入资金</t>
    </r>
  </si>
  <si>
    <t>1100902</t>
  </si>
  <si>
    <r>
      <rPr>
        <sz val="11"/>
        <rFont val="仿宋_GB2312"/>
        <charset val="134"/>
      </rPr>
      <t>调入政府性基金预算资金</t>
    </r>
  </si>
  <si>
    <t>110090299</t>
  </si>
  <si>
    <r>
      <rPr>
        <sz val="11"/>
        <rFont val="仿宋_GB2312"/>
        <charset val="134"/>
      </rPr>
      <t>其他调入政府性基金预算资金</t>
    </r>
  </si>
  <si>
    <r>
      <rPr>
        <sz val="11"/>
        <rFont val="仿宋_GB2312"/>
        <charset val="134"/>
      </rPr>
      <t>债务转贷收入</t>
    </r>
  </si>
  <si>
    <r>
      <rPr>
        <sz val="11"/>
        <rFont val="仿宋_GB2312"/>
        <charset val="134"/>
      </rPr>
      <t>债务还本支出</t>
    </r>
  </si>
  <si>
    <t>1101102</t>
  </si>
  <si>
    <r>
      <rPr>
        <sz val="11"/>
        <rFont val="仿宋_GB2312"/>
        <charset val="134"/>
      </rPr>
      <t>地方政府专项债务转贷收入</t>
    </r>
  </si>
  <si>
    <t>23104</t>
  </si>
  <si>
    <r>
      <rPr>
        <sz val="11"/>
        <rFont val="仿宋_GB2312"/>
        <charset val="134"/>
      </rPr>
      <t>地方政府专项债务还本支出</t>
    </r>
  </si>
  <si>
    <r>
      <rPr>
        <b/>
        <sz val="11"/>
        <rFont val="仿宋_GB2312"/>
        <charset val="134"/>
      </rPr>
      <t>收入总计</t>
    </r>
  </si>
  <si>
    <r>
      <rPr>
        <b/>
        <sz val="11"/>
        <rFont val="仿宋_GB2312"/>
        <charset val="134"/>
      </rPr>
      <t>支出总计</t>
    </r>
  </si>
  <si>
    <r>
      <rPr>
        <sz val="18"/>
        <rFont val="Times New Roman"/>
        <charset val="134"/>
      </rPr>
      <t>2024</t>
    </r>
    <r>
      <rPr>
        <sz val="18"/>
        <rFont val="方正小标宋简体"/>
        <charset val="134"/>
      </rPr>
      <t>年国有资本经营预算调整预算表</t>
    </r>
  </si>
  <si>
    <t>收入</t>
  </si>
  <si>
    <t>支出</t>
  </si>
  <si>
    <r>
      <rPr>
        <sz val="11"/>
        <color rgb="FF000000"/>
        <rFont val="黑体"/>
        <charset val="134"/>
      </rPr>
      <t>项目</t>
    </r>
  </si>
  <si>
    <r>
      <rPr>
        <sz val="11"/>
        <color rgb="FF000000"/>
        <rFont val="黑体"/>
        <charset val="134"/>
      </rPr>
      <t>科目编码</t>
    </r>
  </si>
  <si>
    <r>
      <rPr>
        <sz val="11"/>
        <color indexed="8"/>
        <rFont val="黑体"/>
        <charset val="134"/>
      </rPr>
      <t>合计</t>
    </r>
  </si>
  <si>
    <r>
      <rPr>
        <sz val="11"/>
        <color indexed="8"/>
        <rFont val="黑体"/>
        <charset val="134"/>
      </rPr>
      <t>资本性支出</t>
    </r>
  </si>
  <si>
    <r>
      <rPr>
        <sz val="11"/>
        <color indexed="8"/>
        <rFont val="黑体"/>
        <charset val="134"/>
      </rPr>
      <t>费用性支出</t>
    </r>
    <r>
      <rPr>
        <sz val="11"/>
        <color indexed="8"/>
        <rFont val="Times New Roman"/>
        <charset val="134"/>
      </rPr>
      <t xml:space="preserve"> </t>
    </r>
  </si>
  <si>
    <r>
      <rPr>
        <sz val="11"/>
        <color indexed="8"/>
        <rFont val="黑体"/>
        <charset val="134"/>
      </rPr>
      <t>其他支出</t>
    </r>
  </si>
  <si>
    <t>1030601</t>
  </si>
  <si>
    <r>
      <rPr>
        <sz val="11"/>
        <color indexed="8"/>
        <rFont val="仿宋_GB2312"/>
        <charset val="134"/>
      </rPr>
      <t>一、利润收入</t>
    </r>
  </si>
  <si>
    <t>20804</t>
  </si>
  <si>
    <r>
      <rPr>
        <sz val="11"/>
        <color indexed="8"/>
        <rFont val="仿宋_GB2312"/>
        <charset val="134"/>
      </rPr>
      <t>一、补充全国社会保障基金</t>
    </r>
  </si>
  <si>
    <t>1030602</t>
  </si>
  <si>
    <r>
      <rPr>
        <sz val="11"/>
        <color indexed="8"/>
        <rFont val="仿宋_GB2312"/>
        <charset val="134"/>
      </rPr>
      <t>二、股利、股息收入</t>
    </r>
  </si>
  <si>
    <t>22301</t>
  </si>
  <si>
    <r>
      <rPr>
        <sz val="11"/>
        <color indexed="8"/>
        <rFont val="仿宋_GB2312"/>
        <charset val="134"/>
      </rPr>
      <t>二、解决历史遗留问题及改革成本支出</t>
    </r>
  </si>
  <si>
    <t>1030603</t>
  </si>
  <si>
    <r>
      <rPr>
        <sz val="11"/>
        <color indexed="8"/>
        <rFont val="仿宋_GB2312"/>
        <charset val="134"/>
      </rPr>
      <t>三、产权转让收入</t>
    </r>
  </si>
  <si>
    <t>22302</t>
  </si>
  <si>
    <r>
      <rPr>
        <sz val="11"/>
        <color indexed="8"/>
        <rFont val="仿宋_GB2312"/>
        <charset val="134"/>
      </rPr>
      <t>三、国有企业资本金注入</t>
    </r>
  </si>
  <si>
    <t>1030604</t>
  </si>
  <si>
    <r>
      <rPr>
        <sz val="11"/>
        <color indexed="8"/>
        <rFont val="仿宋_GB2312"/>
        <charset val="134"/>
      </rPr>
      <t>四、清算收入</t>
    </r>
  </si>
  <si>
    <t>22303</t>
  </si>
  <si>
    <r>
      <rPr>
        <sz val="11"/>
        <color indexed="8"/>
        <rFont val="仿宋_GB2312"/>
        <charset val="134"/>
      </rPr>
      <t>四、国有企业政策性补贴</t>
    </r>
  </si>
  <si>
    <t>1030698</t>
  </si>
  <si>
    <r>
      <rPr>
        <sz val="11"/>
        <color indexed="8"/>
        <rFont val="仿宋_GB2312"/>
        <charset val="134"/>
      </rPr>
      <t>五、其他国有资本经营预算收入</t>
    </r>
  </si>
  <si>
    <t>22399</t>
  </si>
  <si>
    <r>
      <rPr>
        <sz val="11"/>
        <color indexed="8"/>
        <rFont val="仿宋_GB2312"/>
        <charset val="134"/>
      </rPr>
      <t>五、其他国有资本经营预算支出</t>
    </r>
  </si>
  <si>
    <r>
      <rPr>
        <b/>
        <sz val="11"/>
        <color rgb="FF000000"/>
        <rFont val="仿宋_GB2312"/>
        <charset val="134"/>
      </rPr>
      <t>地方本级收入合计</t>
    </r>
  </si>
  <si>
    <r>
      <rPr>
        <b/>
        <sz val="11"/>
        <color rgb="FF000000"/>
        <rFont val="仿宋_GB2312"/>
        <charset val="134"/>
      </rPr>
      <t>地方本级支出合计</t>
    </r>
  </si>
  <si>
    <r>
      <rPr>
        <sz val="11"/>
        <color indexed="8"/>
        <rFont val="仿宋_GB2312"/>
        <charset val="134"/>
      </rPr>
      <t>转移性收入</t>
    </r>
  </si>
  <si>
    <r>
      <rPr>
        <sz val="11"/>
        <color indexed="8"/>
        <rFont val="仿宋_GB2312"/>
        <charset val="134"/>
      </rPr>
      <t>转移性支出</t>
    </r>
  </si>
  <si>
    <t>11005</t>
  </si>
  <si>
    <r>
      <rPr>
        <sz val="11"/>
        <color indexed="8"/>
        <rFont val="仿宋_GB2312"/>
        <charset val="134"/>
      </rPr>
      <t>国有资本经营预算转移支付收入</t>
    </r>
  </si>
  <si>
    <t>23005</t>
  </si>
  <si>
    <r>
      <rPr>
        <sz val="11"/>
        <color rgb="FF000000"/>
        <rFont val="仿宋_GB2312"/>
        <charset val="134"/>
      </rPr>
      <t>国有资本经营预算转移支付</t>
    </r>
  </si>
  <si>
    <t>1100501</t>
  </si>
  <si>
    <r>
      <rPr>
        <sz val="11"/>
        <color rgb="FF000000"/>
        <rFont val="仿宋_GB2312"/>
        <charset val="134"/>
      </rPr>
      <t>国有资本经营预算转移支付收入</t>
    </r>
  </si>
  <si>
    <t>2300501</t>
  </si>
  <si>
    <r>
      <rPr>
        <sz val="11"/>
        <color rgb="FF000000"/>
        <rFont val="仿宋_GB2312"/>
        <charset val="134"/>
      </rPr>
      <t>国有资本经营预算转移支付支出</t>
    </r>
  </si>
  <si>
    <r>
      <rPr>
        <sz val="11"/>
        <color indexed="8"/>
        <rFont val="仿宋_GB2312"/>
        <charset val="134"/>
      </rPr>
      <t>上解收入</t>
    </r>
  </si>
  <si>
    <r>
      <rPr>
        <sz val="11"/>
        <color indexed="8"/>
        <rFont val="仿宋_GB2312"/>
        <charset val="134"/>
      </rPr>
      <t>上解支出</t>
    </r>
  </si>
  <si>
    <t>1100604</t>
  </si>
  <si>
    <r>
      <rPr>
        <sz val="11"/>
        <color indexed="8"/>
        <rFont val="仿宋_GB2312"/>
        <charset val="134"/>
      </rPr>
      <t>国有资本经营预算上解收入</t>
    </r>
  </si>
  <si>
    <t>2300604</t>
  </si>
  <si>
    <r>
      <rPr>
        <sz val="11"/>
        <color indexed="8"/>
        <rFont val="仿宋_GB2312"/>
        <charset val="134"/>
      </rPr>
      <t>国有资本经营预算上解支出</t>
    </r>
  </si>
  <si>
    <r>
      <rPr>
        <sz val="11"/>
        <color indexed="8"/>
        <rFont val="仿宋_GB2312"/>
        <charset val="134"/>
      </rPr>
      <t>上年结余收入</t>
    </r>
  </si>
  <si>
    <r>
      <rPr>
        <sz val="11"/>
        <color indexed="8"/>
        <rFont val="仿宋_GB2312"/>
        <charset val="134"/>
      </rPr>
      <t>调出资金</t>
    </r>
  </si>
  <si>
    <t>1100804</t>
  </si>
  <si>
    <r>
      <rPr>
        <sz val="11"/>
        <color rgb="FF000000"/>
        <rFont val="仿宋_GB2312"/>
        <charset val="134"/>
      </rPr>
      <t>国有资本经营预算上年结余收入</t>
    </r>
  </si>
  <si>
    <t>2300803</t>
  </si>
  <si>
    <r>
      <rPr>
        <sz val="11"/>
        <color indexed="8"/>
        <rFont val="仿宋_GB2312"/>
        <charset val="134"/>
      </rPr>
      <t>国有资本经营预算调出资金</t>
    </r>
  </si>
  <si>
    <r>
      <rPr>
        <sz val="11"/>
        <color indexed="8"/>
        <rFont val="仿宋_GB2312"/>
        <charset val="134"/>
      </rPr>
      <t>年终结余</t>
    </r>
  </si>
  <si>
    <t>2300918</t>
  </si>
  <si>
    <r>
      <rPr>
        <sz val="11"/>
        <color rgb="FF000000"/>
        <rFont val="仿宋_GB2312"/>
        <charset val="134"/>
      </rPr>
      <t>国有资本经营预算年终结余</t>
    </r>
  </si>
  <si>
    <r>
      <rPr>
        <b/>
        <sz val="11"/>
        <rFont val="仿宋_GB2312"/>
        <charset val="134"/>
      </rPr>
      <t>收</t>
    </r>
    <r>
      <rPr>
        <b/>
        <sz val="11"/>
        <rFont val="Times New Roman"/>
        <charset val="134"/>
      </rPr>
      <t xml:space="preserve"> </t>
    </r>
    <r>
      <rPr>
        <b/>
        <sz val="11"/>
        <rFont val="仿宋_GB2312"/>
        <charset val="134"/>
      </rPr>
      <t>入</t>
    </r>
    <r>
      <rPr>
        <b/>
        <sz val="11"/>
        <rFont val="Times New Roman"/>
        <charset val="134"/>
      </rPr>
      <t xml:space="preserve"> </t>
    </r>
    <r>
      <rPr>
        <b/>
        <sz val="11"/>
        <rFont val="仿宋_GB2312"/>
        <charset val="134"/>
      </rPr>
      <t>总</t>
    </r>
    <r>
      <rPr>
        <b/>
        <sz val="11"/>
        <rFont val="Times New Roman"/>
        <charset val="134"/>
      </rPr>
      <t xml:space="preserve"> </t>
    </r>
    <r>
      <rPr>
        <b/>
        <sz val="11"/>
        <rFont val="仿宋_GB2312"/>
        <charset val="134"/>
      </rPr>
      <t>计</t>
    </r>
  </si>
  <si>
    <r>
      <rPr>
        <b/>
        <sz val="11"/>
        <rFont val="仿宋_GB2312"/>
        <charset val="134"/>
      </rPr>
      <t>支</t>
    </r>
    <r>
      <rPr>
        <b/>
        <sz val="11"/>
        <rFont val="Times New Roman"/>
        <charset val="134"/>
      </rPr>
      <t xml:space="preserve"> </t>
    </r>
    <r>
      <rPr>
        <b/>
        <sz val="11"/>
        <rFont val="仿宋_GB2312"/>
        <charset val="134"/>
      </rPr>
      <t>出</t>
    </r>
    <r>
      <rPr>
        <b/>
        <sz val="11"/>
        <rFont val="Times New Roman"/>
        <charset val="134"/>
      </rPr>
      <t xml:space="preserve"> </t>
    </r>
    <r>
      <rPr>
        <b/>
        <sz val="11"/>
        <rFont val="仿宋_GB2312"/>
        <charset val="134"/>
      </rPr>
      <t>总</t>
    </r>
    <r>
      <rPr>
        <b/>
        <sz val="11"/>
        <rFont val="Times New Roman"/>
        <charset val="134"/>
      </rPr>
      <t xml:space="preserve"> </t>
    </r>
    <r>
      <rPr>
        <b/>
        <sz val="11"/>
        <rFont val="仿宋_GB2312"/>
        <charset val="134"/>
      </rPr>
      <t>计</t>
    </r>
  </si>
</sst>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Red]\-0\ ;"/>
    <numFmt numFmtId="177" formatCode="0.00_ "/>
    <numFmt numFmtId="178" formatCode="\ @"/>
  </numFmts>
  <fonts count="52">
    <font>
      <sz val="11"/>
      <color theme="1"/>
      <name val="宋体"/>
      <charset val="134"/>
      <scheme val="minor"/>
    </font>
    <font>
      <b/>
      <sz val="16"/>
      <name val="黑体"/>
      <charset val="134"/>
    </font>
    <font>
      <sz val="11"/>
      <name val="宋体"/>
      <charset val="134"/>
      <scheme val="minor"/>
    </font>
    <font>
      <sz val="11"/>
      <name val="黑体"/>
      <charset val="134"/>
    </font>
    <font>
      <sz val="12"/>
      <name val="Times New Roman"/>
      <charset val="134"/>
    </font>
    <font>
      <sz val="11"/>
      <name val="Times New Roman"/>
      <charset val="134"/>
    </font>
    <font>
      <sz val="18"/>
      <name val="Times New Roman"/>
      <charset val="134"/>
    </font>
    <font>
      <sz val="11"/>
      <color rgb="FFFF0000"/>
      <name val="宋体"/>
      <charset val="134"/>
      <scheme val="minor"/>
    </font>
    <font>
      <sz val="11"/>
      <color indexed="8"/>
      <name val="Times New Roman"/>
      <charset val="134"/>
    </font>
    <font>
      <sz val="11"/>
      <color rgb="FF000000"/>
      <name val="黑体"/>
      <charset val="134"/>
    </font>
    <font>
      <sz val="11"/>
      <color rgb="FF000000"/>
      <name val="Times New Roman"/>
      <charset val="134"/>
    </font>
    <font>
      <sz val="11"/>
      <color rgb="FF000000"/>
      <name val="宋体"/>
      <charset val="134"/>
    </font>
    <font>
      <b/>
      <sz val="11"/>
      <color rgb="FF000000"/>
      <name val="Times New Roman"/>
      <charset val="134"/>
    </font>
    <font>
      <sz val="11"/>
      <color theme="1"/>
      <name val="Times New Roman"/>
      <charset val="134"/>
    </font>
    <font>
      <b/>
      <sz val="11"/>
      <name val="Times New Roman"/>
      <charset val="134"/>
    </font>
    <font>
      <sz val="11"/>
      <color rgb="FFFF0000"/>
      <name val="黑体"/>
      <charset val="134"/>
    </font>
    <font>
      <sz val="11"/>
      <name val="仿宋_GB2312"/>
      <charset val="134"/>
    </font>
    <font>
      <b/>
      <sz val="11"/>
      <name val="宋体"/>
      <charset val="134"/>
      <scheme val="minor"/>
    </font>
    <font>
      <sz val="12"/>
      <name val="黑体"/>
      <charset val="134"/>
    </font>
    <font>
      <sz val="11"/>
      <color indexed="0"/>
      <name val="Times New Roman"/>
      <charset val="134"/>
    </font>
    <font>
      <sz val="11"/>
      <name val="宋体"/>
      <charset val="134"/>
    </font>
    <font>
      <sz val="12"/>
      <color rgb="FFFF0000"/>
      <name val="Times New Roman"/>
      <charset val="134"/>
    </font>
    <font>
      <sz val="9"/>
      <name val="宋体"/>
      <charset val="134"/>
    </font>
    <font>
      <b/>
      <sz val="11"/>
      <name val="仿宋_GB2312"/>
      <charset val="134"/>
    </font>
    <font>
      <sz val="11"/>
      <color rgb="FFFF0000"/>
      <name val="Times New Roman"/>
      <charset val="134"/>
    </font>
    <font>
      <sz val="11"/>
      <color rgb="FFFF0000"/>
      <name val="仿宋_GB2312"/>
      <charset val="134"/>
    </font>
    <font>
      <sz val="11"/>
      <color theme="1"/>
      <name val="宋体"/>
      <charset val="0"/>
      <scheme val="minor"/>
    </font>
    <font>
      <sz val="11"/>
      <color rgb="FFFA7D00"/>
      <name val="宋体"/>
      <charset val="0"/>
      <scheme val="minor"/>
    </font>
    <font>
      <b/>
      <sz val="11"/>
      <color rgb="FFFFFFFF"/>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
      <sz val="12"/>
      <name val="宋体"/>
      <charset val="134"/>
    </font>
    <font>
      <sz val="18"/>
      <name val="方正小标宋简体"/>
      <charset val="134"/>
    </font>
    <font>
      <sz val="11"/>
      <color indexed="8"/>
      <name val="黑体"/>
      <charset val="134"/>
    </font>
    <font>
      <sz val="11"/>
      <color indexed="8"/>
      <name val="仿宋_GB2312"/>
      <charset val="134"/>
    </font>
    <font>
      <b/>
      <sz val="11"/>
      <color rgb="FF000000"/>
      <name val="仿宋_GB2312"/>
      <charset val="134"/>
    </font>
    <font>
      <sz val="11"/>
      <color rgb="FF000000"/>
      <name val="仿宋_GB2312"/>
      <charset val="134"/>
    </font>
    <font>
      <sz val="11"/>
      <color indexed="0"/>
      <name val="仿宋_GB2312"/>
      <charset val="134"/>
    </font>
  </fonts>
  <fills count="36">
    <fill>
      <patternFill patternType="none"/>
    </fill>
    <fill>
      <patternFill patternType="gray125"/>
    </fill>
    <fill>
      <patternFill patternType="solid">
        <fgColor theme="0"/>
        <bgColor indexed="64"/>
      </patternFill>
    </fill>
    <fill>
      <patternFill patternType="solid">
        <fgColor theme="0" tint="-0.149998474074526"/>
        <bgColor indexed="64"/>
      </patternFill>
    </fill>
    <fill>
      <patternFill patternType="solid">
        <fgColor theme="0" tint="-0.0499893185216834"/>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26" fillId="10" borderId="0" applyNumberFormat="0" applyBorder="0" applyAlignment="0" applyProtection="0">
      <alignment vertical="center"/>
    </xf>
    <xf numFmtId="0" fontId="29" fillId="11"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7" borderId="0" applyNumberFormat="0" applyBorder="0" applyAlignment="0" applyProtection="0">
      <alignment vertical="center"/>
    </xf>
    <xf numFmtId="0" fontId="30" fillId="13" borderId="0" applyNumberFormat="0" applyBorder="0" applyAlignment="0" applyProtection="0">
      <alignment vertical="center"/>
    </xf>
    <xf numFmtId="43" fontId="0" fillId="0" borderId="0" applyFont="0" applyFill="0" applyBorder="0" applyAlignment="0" applyProtection="0">
      <alignment vertical="center"/>
    </xf>
    <xf numFmtId="0" fontId="31" fillId="15"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5" borderId="8" applyNumberFormat="0" applyFont="0" applyAlignment="0" applyProtection="0">
      <alignment vertical="center"/>
    </xf>
    <xf numFmtId="0" fontId="31" fillId="17" borderId="0" applyNumberFormat="0" applyBorder="0" applyAlignment="0" applyProtection="0">
      <alignment vertical="center"/>
    </xf>
    <xf numFmtId="0" fontId="3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3" applyNumberFormat="0" applyFill="0" applyAlignment="0" applyProtection="0">
      <alignment vertical="center"/>
    </xf>
    <xf numFmtId="0" fontId="42" fillId="0" borderId="13" applyNumberFormat="0" applyFill="0" applyAlignment="0" applyProtection="0">
      <alignment vertical="center"/>
    </xf>
    <xf numFmtId="0" fontId="31" fillId="19" borderId="0" applyNumberFormat="0" applyBorder="0" applyAlignment="0" applyProtection="0">
      <alignment vertical="center"/>
    </xf>
    <xf numFmtId="0" fontId="35" fillId="0" borderId="14" applyNumberFormat="0" applyFill="0" applyAlignment="0" applyProtection="0">
      <alignment vertical="center"/>
    </xf>
    <xf numFmtId="0" fontId="31" fillId="20" borderId="0" applyNumberFormat="0" applyBorder="0" applyAlignment="0" applyProtection="0">
      <alignment vertical="center"/>
    </xf>
    <xf numFmtId="0" fontId="36" fillId="18" borderId="12" applyNumberFormat="0" applyAlignment="0" applyProtection="0">
      <alignment vertical="center"/>
    </xf>
    <xf numFmtId="0" fontId="38" fillId="18" borderId="11" applyNumberFormat="0" applyAlignment="0" applyProtection="0">
      <alignment vertical="center"/>
    </xf>
    <xf numFmtId="0" fontId="28" fillId="9" borderId="10" applyNumberFormat="0" applyAlignment="0" applyProtection="0">
      <alignment vertical="center"/>
    </xf>
    <xf numFmtId="0" fontId="26" fillId="21" borderId="0" applyNumberFormat="0" applyBorder="0" applyAlignment="0" applyProtection="0">
      <alignment vertical="center"/>
    </xf>
    <xf numFmtId="0" fontId="31" fillId="22" borderId="0" applyNumberFormat="0" applyBorder="0" applyAlignment="0" applyProtection="0">
      <alignment vertical="center"/>
    </xf>
    <xf numFmtId="0" fontId="27" fillId="0" borderId="9" applyNumberFormat="0" applyFill="0" applyAlignment="0" applyProtection="0">
      <alignment vertical="center"/>
    </xf>
    <xf numFmtId="0" fontId="43" fillId="0" borderId="15" applyNumberFormat="0" applyFill="0" applyAlignment="0" applyProtection="0">
      <alignment vertical="center"/>
    </xf>
    <xf numFmtId="0" fontId="44" fillId="24" borderId="0" applyNumberFormat="0" applyBorder="0" applyAlignment="0" applyProtection="0">
      <alignment vertical="center"/>
    </xf>
    <xf numFmtId="0" fontId="34" fillId="16" borderId="0" applyNumberFormat="0" applyBorder="0" applyAlignment="0" applyProtection="0">
      <alignment vertical="center"/>
    </xf>
    <xf numFmtId="0" fontId="26" fillId="8" borderId="0" applyNumberFormat="0" applyBorder="0" applyAlignment="0" applyProtection="0">
      <alignment vertical="center"/>
    </xf>
    <xf numFmtId="0" fontId="31"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3" borderId="0" applyNumberFormat="0" applyBorder="0" applyAlignment="0" applyProtection="0">
      <alignment vertical="center"/>
    </xf>
    <xf numFmtId="0" fontId="26" fillId="12"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31" fillId="28" borderId="0" applyNumberFormat="0" applyBorder="0" applyAlignment="0" applyProtection="0">
      <alignment vertical="center"/>
    </xf>
    <xf numFmtId="0" fontId="45" fillId="0" borderId="0">
      <alignment vertical="center"/>
    </xf>
    <xf numFmtId="0" fontId="26" fillId="6" borderId="0" applyNumberFormat="0" applyBorder="0" applyAlignment="0" applyProtection="0">
      <alignment vertical="center"/>
    </xf>
    <xf numFmtId="0" fontId="31" fillId="14" borderId="0" applyNumberFormat="0" applyBorder="0" applyAlignment="0" applyProtection="0">
      <alignment vertical="center"/>
    </xf>
    <xf numFmtId="0" fontId="31" fillId="33" borderId="0" applyNumberFormat="0" applyBorder="0" applyAlignment="0" applyProtection="0">
      <alignment vertical="center"/>
    </xf>
    <xf numFmtId="0" fontId="26" fillId="34" borderId="0" applyNumberFormat="0" applyBorder="0" applyAlignment="0" applyProtection="0">
      <alignment vertical="center"/>
    </xf>
    <xf numFmtId="0" fontId="31" fillId="35" borderId="0" applyNumberFormat="0" applyBorder="0" applyAlignment="0" applyProtection="0">
      <alignment vertical="center"/>
    </xf>
    <xf numFmtId="0" fontId="45" fillId="0" borderId="0">
      <alignment vertical="center"/>
    </xf>
    <xf numFmtId="0" fontId="45" fillId="0" borderId="0"/>
    <xf numFmtId="0" fontId="0" fillId="0" borderId="0"/>
  </cellStyleXfs>
  <cellXfs count="76">
    <xf numFmtId="0" fontId="0" fillId="0" borderId="0" xfId="0">
      <alignment vertical="center"/>
    </xf>
    <xf numFmtId="0" fontId="1" fillId="2" borderId="0" xfId="51" applyFont="1" applyFill="1"/>
    <xf numFmtId="0" fontId="2" fillId="2" borderId="0" xfId="51" applyFont="1" applyFill="1"/>
    <xf numFmtId="177" fontId="3" fillId="2" borderId="0" xfId="51" applyNumberFormat="1" applyFont="1" applyFill="1"/>
    <xf numFmtId="177" fontId="4" fillId="2" borderId="0" xfId="51" applyNumberFormat="1" applyFont="1" applyFill="1"/>
    <xf numFmtId="177" fontId="5" fillId="2" borderId="0" xfId="51" applyNumberFormat="1" applyFont="1" applyFill="1"/>
    <xf numFmtId="177" fontId="6" fillId="2" borderId="0" xfId="51" applyNumberFormat="1" applyFont="1" applyFill="1" applyAlignment="1">
      <alignment horizontal="center" vertical="center"/>
    </xf>
    <xf numFmtId="0" fontId="7" fillId="2" borderId="0" xfId="51" applyFont="1" applyFill="1"/>
    <xf numFmtId="177" fontId="5" fillId="2" borderId="0" xfId="51" applyNumberFormat="1" applyFont="1" applyFill="1" applyAlignment="1">
      <alignment vertical="center"/>
    </xf>
    <xf numFmtId="0" fontId="8" fillId="2" borderId="1" xfId="51" applyFont="1" applyFill="1" applyBorder="1" applyAlignment="1">
      <alignment horizontal="distributed" vertical="center" indent="10"/>
    </xf>
    <xf numFmtId="0" fontId="8" fillId="2" borderId="2" xfId="51" applyFont="1" applyFill="1" applyBorder="1" applyAlignment="1">
      <alignment horizontal="distributed" vertical="center" indent="10"/>
    </xf>
    <xf numFmtId="0" fontId="8" fillId="2" borderId="3" xfId="51" applyFont="1" applyFill="1" applyBorder="1" applyAlignment="1">
      <alignment horizontal="distributed" vertical="center" indent="5"/>
    </xf>
    <xf numFmtId="0" fontId="9" fillId="0" borderId="4" xfId="51" applyFont="1" applyFill="1" applyBorder="1" applyAlignment="1">
      <alignment horizontal="center" vertical="center"/>
    </xf>
    <xf numFmtId="0" fontId="10" fillId="0" borderId="4" xfId="51" applyFont="1" applyFill="1" applyBorder="1" applyAlignment="1">
      <alignment horizontal="distributed" vertical="center" indent="4"/>
    </xf>
    <xf numFmtId="0" fontId="11" fillId="0" borderId="4" xfId="51" applyFont="1" applyFill="1" applyBorder="1" applyAlignment="1">
      <alignment horizontal="center" vertical="center" wrapText="1"/>
    </xf>
    <xf numFmtId="0" fontId="10" fillId="0" borderId="4" xfId="51" applyFont="1" applyFill="1" applyBorder="1" applyAlignment="1">
      <alignment horizontal="center" vertical="center" wrapText="1"/>
    </xf>
    <xf numFmtId="0" fontId="9" fillId="0" borderId="1" xfId="51" applyFont="1" applyFill="1" applyBorder="1" applyAlignment="1">
      <alignment horizontal="center" vertical="center" wrapText="1"/>
    </xf>
    <xf numFmtId="0" fontId="8" fillId="0" borderId="2" xfId="51" applyFont="1" applyFill="1" applyBorder="1" applyAlignment="1">
      <alignment horizontal="center" vertical="center" wrapText="1"/>
    </xf>
    <xf numFmtId="0" fontId="10" fillId="0" borderId="5" xfId="51" applyFont="1" applyFill="1" applyBorder="1" applyAlignment="1">
      <alignment horizontal="center" vertical="center"/>
    </xf>
    <xf numFmtId="0" fontId="10" fillId="0" borderId="5" xfId="51" applyFont="1" applyFill="1" applyBorder="1" applyAlignment="1">
      <alignment horizontal="distributed" vertical="center" indent="4"/>
    </xf>
    <xf numFmtId="0" fontId="10" fillId="0" borderId="5" xfId="51" applyFont="1" applyFill="1" applyBorder="1" applyAlignment="1">
      <alignment horizontal="center" vertical="center" wrapText="1"/>
    </xf>
    <xf numFmtId="0" fontId="8" fillId="0" borderId="3" xfId="51" applyFont="1" applyFill="1" applyBorder="1" applyAlignment="1">
      <alignment horizontal="center" vertical="center" wrapText="1"/>
    </xf>
    <xf numFmtId="0" fontId="8" fillId="0" borderId="3" xfId="51" applyFont="1" applyFill="1" applyBorder="1" applyAlignment="1">
      <alignment vertical="center"/>
    </xf>
    <xf numFmtId="176" fontId="5" fillId="0" borderId="3" xfId="51" applyNumberFormat="1" applyFont="1" applyFill="1" applyBorder="1" applyAlignment="1">
      <alignment vertical="center" shrinkToFit="1"/>
    </xf>
    <xf numFmtId="0" fontId="12" fillId="0" borderId="3" xfId="51" applyFont="1" applyFill="1" applyBorder="1" applyAlignment="1">
      <alignment horizontal="distributed" vertical="center" indent="2"/>
    </xf>
    <xf numFmtId="176" fontId="13" fillId="0" borderId="3" xfId="0" applyNumberFormat="1" applyFont="1" applyFill="1" applyBorder="1" applyAlignment="1">
      <alignment vertical="center" shrinkToFit="1"/>
    </xf>
    <xf numFmtId="0" fontId="10" fillId="0" borderId="3" xfId="51" applyFont="1" applyFill="1" applyBorder="1" applyAlignment="1">
      <alignment vertical="center"/>
    </xf>
    <xf numFmtId="0" fontId="14" fillId="0" borderId="3" xfId="51" applyFont="1" applyFill="1" applyBorder="1" applyAlignment="1">
      <alignment horizontal="distributed" vertical="center" indent="2"/>
    </xf>
    <xf numFmtId="0" fontId="15" fillId="2" borderId="0" xfId="51" applyFont="1" applyFill="1" applyAlignment="1">
      <alignment vertical="center" wrapText="1"/>
    </xf>
    <xf numFmtId="177" fontId="16" fillId="2" borderId="6" xfId="51" applyNumberFormat="1" applyFont="1" applyFill="1" applyBorder="1" applyAlignment="1">
      <alignment horizontal="right" vertical="center"/>
    </xf>
    <xf numFmtId="0" fontId="8" fillId="0" borderId="7" xfId="51" applyFont="1" applyFill="1" applyBorder="1" applyAlignment="1">
      <alignment horizontal="center" vertical="center" wrapText="1"/>
    </xf>
    <xf numFmtId="0" fontId="11" fillId="0" borderId="1" xfId="51" applyFont="1" applyFill="1" applyBorder="1" applyAlignment="1">
      <alignment horizontal="center" vertical="center"/>
    </xf>
    <xf numFmtId="0" fontId="8" fillId="0" borderId="2" xfId="51" applyFont="1" applyFill="1" applyBorder="1" applyAlignment="1">
      <alignment horizontal="center" vertical="center"/>
    </xf>
    <xf numFmtId="0" fontId="8" fillId="0" borderId="7" xfId="51" applyFont="1" applyFill="1" applyBorder="1" applyAlignment="1">
      <alignment horizontal="center" vertical="center"/>
    </xf>
    <xf numFmtId="0" fontId="1" fillId="2" borderId="0" xfId="51" applyFont="1" applyFill="1" applyAlignment="1">
      <alignment vertical="center"/>
    </xf>
    <xf numFmtId="0" fontId="2" fillId="2" borderId="0" xfId="51" applyFont="1" applyFill="1" applyAlignment="1">
      <alignment vertical="center" wrapText="1"/>
    </xf>
    <xf numFmtId="0" fontId="17" fillId="2" borderId="0" xfId="51" applyFont="1" applyFill="1" applyAlignment="1">
      <alignment vertical="center"/>
    </xf>
    <xf numFmtId="0" fontId="2" fillId="2" borderId="0" xfId="51" applyFont="1" applyFill="1" applyAlignment="1">
      <alignment vertical="center"/>
    </xf>
    <xf numFmtId="0" fontId="3" fillId="2" borderId="0" xfId="51" applyFont="1" applyFill="1" applyAlignment="1">
      <alignment vertical="center"/>
    </xf>
    <xf numFmtId="0" fontId="18" fillId="2" borderId="0" xfId="51" applyFont="1" applyFill="1" applyAlignment="1">
      <alignment vertical="center"/>
    </xf>
    <xf numFmtId="0" fontId="18" fillId="2" borderId="0" xfId="51" applyFont="1" applyFill="1"/>
    <xf numFmtId="10" fontId="6" fillId="2" borderId="0" xfId="51" applyNumberFormat="1" applyFont="1" applyFill="1" applyAlignment="1">
      <alignment horizontal="center" vertical="center"/>
    </xf>
    <xf numFmtId="0" fontId="7" fillId="2" borderId="0" xfId="51" applyFont="1" applyFill="1" applyAlignment="1">
      <alignment vertical="center"/>
    </xf>
    <xf numFmtId="0" fontId="2" fillId="2" borderId="0" xfId="51" applyFont="1" applyFill="1" applyAlignment="1">
      <alignment horizontal="right" vertical="center"/>
    </xf>
    <xf numFmtId="0" fontId="5" fillId="2" borderId="3" xfId="51" applyFont="1" applyFill="1" applyBorder="1" applyAlignment="1">
      <alignment horizontal="center" vertical="center"/>
    </xf>
    <xf numFmtId="0" fontId="5" fillId="2" borderId="3" xfId="51" applyFont="1" applyFill="1" applyBorder="1" applyAlignment="1">
      <alignment horizontal="center" vertical="center" wrapText="1"/>
    </xf>
    <xf numFmtId="0" fontId="3" fillId="2" borderId="3" xfId="51" applyFont="1" applyFill="1" applyBorder="1" applyAlignment="1">
      <alignment horizontal="distributed" vertical="center" indent="6"/>
    </xf>
    <xf numFmtId="0" fontId="3" fillId="2" borderId="3" xfId="51" applyFont="1" applyFill="1" applyBorder="1" applyAlignment="1">
      <alignment horizontal="center" vertical="center" wrapText="1"/>
    </xf>
    <xf numFmtId="0" fontId="5" fillId="2" borderId="3" xfId="51" applyFont="1" applyFill="1" applyBorder="1" applyAlignment="1">
      <alignment vertical="center"/>
    </xf>
    <xf numFmtId="0" fontId="19" fillId="0" borderId="0" xfId="0" applyFont="1">
      <alignment vertical="center"/>
    </xf>
    <xf numFmtId="176" fontId="5" fillId="3" borderId="3" xfId="50" applyNumberFormat="1" applyFont="1" applyFill="1" applyBorder="1" applyAlignment="1">
      <alignment vertical="center" shrinkToFit="1"/>
    </xf>
    <xf numFmtId="0" fontId="5" fillId="0" borderId="3" xfId="51" applyFont="1" applyBorder="1" applyAlignment="1">
      <alignment vertical="center"/>
    </xf>
    <xf numFmtId="176" fontId="5" fillId="3" borderId="3" xfId="51" applyNumberFormat="1" applyFont="1" applyFill="1" applyBorder="1" applyAlignment="1">
      <alignment vertical="center" shrinkToFit="1"/>
    </xf>
    <xf numFmtId="176" fontId="5" fillId="4" borderId="3" xfId="50" applyNumberFormat="1" applyFont="1" applyFill="1" applyBorder="1" applyAlignment="1">
      <alignment vertical="center" shrinkToFit="1"/>
    </xf>
    <xf numFmtId="176" fontId="5" fillId="4" borderId="3" xfId="51" applyNumberFormat="1" applyFont="1" applyFill="1" applyBorder="1" applyAlignment="1">
      <alignment vertical="center" shrinkToFit="1"/>
    </xf>
    <xf numFmtId="0" fontId="16" fillId="0" borderId="3" xfId="51" applyFont="1" applyBorder="1" applyAlignment="1">
      <alignment vertical="center"/>
    </xf>
    <xf numFmtId="0" fontId="5" fillId="2" borderId="3" xfId="44" applyFont="1" applyFill="1" applyBorder="1">
      <alignment vertical="center"/>
    </xf>
    <xf numFmtId="176" fontId="5" fillId="2" borderId="3" xfId="50" applyNumberFormat="1" applyFont="1" applyFill="1" applyBorder="1" applyAlignment="1">
      <alignment vertical="center" shrinkToFit="1"/>
    </xf>
    <xf numFmtId="176" fontId="5" fillId="2" borderId="3" xfId="51" applyNumberFormat="1" applyFont="1" applyFill="1" applyBorder="1" applyAlignment="1">
      <alignment vertical="center" shrinkToFit="1"/>
    </xf>
    <xf numFmtId="0" fontId="20" fillId="2" borderId="3" xfId="51" applyFont="1" applyFill="1" applyBorder="1" applyAlignment="1">
      <alignment vertical="center"/>
    </xf>
    <xf numFmtId="0" fontId="16" fillId="2" borderId="3" xfId="51" applyFont="1" applyFill="1" applyBorder="1" applyAlignment="1">
      <alignment vertical="center"/>
    </xf>
    <xf numFmtId="0" fontId="14" fillId="2" borderId="3" xfId="51" applyFont="1" applyFill="1" applyBorder="1" applyAlignment="1">
      <alignment horizontal="distributed" vertical="center" indent="4"/>
    </xf>
    <xf numFmtId="0" fontId="4" fillId="2" borderId="0" xfId="51" applyFont="1" applyFill="1" applyAlignment="1">
      <alignment vertical="center"/>
    </xf>
    <xf numFmtId="0" fontId="0" fillId="2" borderId="0" xfId="51" applyFont="1" applyFill="1" applyAlignment="1">
      <alignment vertical="center"/>
    </xf>
    <xf numFmtId="10" fontId="2" fillId="2" borderId="0" xfId="51" applyNumberFormat="1" applyFont="1" applyFill="1" applyAlignment="1">
      <alignment vertical="center"/>
    </xf>
    <xf numFmtId="0" fontId="6" fillId="2" borderId="0" xfId="51" applyFont="1" applyFill="1" applyAlignment="1">
      <alignment horizontal="center" vertical="center"/>
    </xf>
    <xf numFmtId="0" fontId="21" fillId="2" borderId="0" xfId="51" applyFont="1" applyFill="1" applyAlignment="1">
      <alignment vertical="center"/>
    </xf>
    <xf numFmtId="0" fontId="22" fillId="2" borderId="0" xfId="51" applyFont="1" applyFill="1" applyAlignment="1">
      <alignment horizontal="right" vertical="center"/>
    </xf>
    <xf numFmtId="0" fontId="3" fillId="2" borderId="3" xfId="51" applyFont="1" applyFill="1" applyBorder="1" applyAlignment="1">
      <alignment horizontal="center" vertical="center"/>
    </xf>
    <xf numFmtId="0" fontId="3" fillId="2" borderId="4" xfId="51" applyFont="1" applyFill="1" applyBorder="1" applyAlignment="1">
      <alignment horizontal="center" vertical="center" wrapText="1"/>
    </xf>
    <xf numFmtId="0" fontId="3" fillId="2" borderId="5" xfId="51" applyFont="1" applyFill="1" applyBorder="1" applyAlignment="1">
      <alignment horizontal="center" vertical="center" wrapText="1"/>
    </xf>
    <xf numFmtId="0" fontId="23" fillId="2" borderId="3" xfId="51" applyFont="1" applyFill="1" applyBorder="1" applyAlignment="1">
      <alignment horizontal="distributed" vertical="center" indent="4"/>
    </xf>
    <xf numFmtId="178" fontId="5" fillId="2" borderId="3" xfId="51" applyNumberFormat="1" applyFont="1" applyFill="1" applyBorder="1" applyAlignment="1">
      <alignment vertical="center"/>
    </xf>
    <xf numFmtId="178" fontId="24" fillId="2" borderId="3" xfId="51" applyNumberFormat="1" applyFont="1" applyFill="1" applyBorder="1" applyAlignment="1">
      <alignment vertical="center"/>
    </xf>
    <xf numFmtId="0" fontId="25" fillId="2" borderId="3" xfId="51" applyFont="1" applyFill="1" applyBorder="1" applyAlignment="1">
      <alignment vertical="center"/>
    </xf>
    <xf numFmtId="1" fontId="7" fillId="2" borderId="3" xfId="51" applyNumberFormat="1" applyFont="1" applyFill="1" applyBorder="1" applyAlignment="1">
      <alignment horizontal="left" vertical="center"/>
    </xf>
    <xf numFmtId="178" fontId="5" fillId="2" borderId="3" xfId="51" applyNumberFormat="1" applyFont="1" applyFill="1" applyBorder="1" applyAlignment="1" quotePrefix="1">
      <alignment vertical="center"/>
    </xf>
    <xf numFmtId="0" fontId="5" fillId="2" borderId="3" xfId="51" applyFont="1" applyFill="1" applyBorder="1" applyAlignment="1" quotePrefix="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1 7" xfId="50"/>
    <cellStyle name="常规 2" xfId="51"/>
    <cellStyle name="Normal" xfId="52"/>
  </cellStyles>
  <tableStyles count="0" defaultTableStyle="TableStyleMedium2"/>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usuangu\Desktop\653131_&#22612;&#20160;&#24211;&#23572;&#24178;&#22612;&#21513;&#20811;&#33258;&#27835;&#21439;&#65288;&#22612;&#20160;&#24211;&#23572;&#24178;&#22612;&#21513;&#20811;&#33258;&#27835;&#21439;&#65289;_&#20154;&#22823;&#25209;&#22797;&#39044;&#31639;&#25253;&#34920;_2024030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修改说明"/>
      <sheetName val="表内公式说明"/>
      <sheetName val="填表步骤及汇总方法"/>
      <sheetName val="封面"/>
      <sheetName val="内置数据"/>
      <sheetName val="目录"/>
      <sheetName val="表一"/>
      <sheetName val="表二之一（类款级汇总）"/>
      <sheetName val="表二之二 （录入表）"/>
      <sheetName val="表三之一（汇总表）"/>
      <sheetName val="表三之二（需明确收支对象级次的录入表）"/>
      <sheetName val="表三之三（其它收支录入表）"/>
      <sheetName val="表四"/>
      <sheetName val="表五"/>
      <sheetName val="表六（1）"/>
      <sheetName val="表六（2）"/>
      <sheetName val="表七（1）"/>
      <sheetName val="表七（2）"/>
      <sheetName val="表八"/>
      <sheetName val="表九之一（汇总表）"/>
      <sheetName val="表九之二（需明确收支对象级次的录入表）"/>
      <sheetName val="表九之三（其它收支录入表）"/>
      <sheetName val="表十"/>
      <sheetName val="表十一（汇总表）"/>
      <sheetName val="表十二之一（需明确收入对象级次的录入表）"/>
      <sheetName val="表十二之二（其它收入录入表）"/>
      <sheetName val="表十三之一（需明确支出对象级次的录入表）"/>
      <sheetName val="表十三之二（其它支出录入表）"/>
      <sheetName val="表十四"/>
      <sheetName val="表三（省汇总使用）"/>
      <sheetName val="表九（省汇总使用）"/>
      <sheetName val="表十一（省汇总使用）"/>
      <sheetName val="数据汇集"/>
    </sheetNames>
    <sheetDataSet>
      <sheetData sheetId="0"/>
      <sheetData sheetId="1"/>
      <sheetData sheetId="2"/>
      <sheetData sheetId="3"/>
      <sheetData sheetId="4"/>
      <sheetData sheetId="5"/>
      <sheetData sheetId="6"/>
      <sheetData sheetId="7"/>
      <sheetData sheetId="8"/>
      <sheetData sheetId="9"/>
      <sheetData sheetId="10">
        <row r="7">
          <cell r="B7" t="str">
            <v>1100102</v>
          </cell>
        </row>
        <row r="7">
          <cell r="D7">
            <v>37</v>
          </cell>
          <cell r="E7">
            <v>37</v>
          </cell>
        </row>
        <row r="8">
          <cell r="B8" t="str">
            <v>1100103</v>
          </cell>
        </row>
        <row r="9">
          <cell r="B9" t="str">
            <v>1100104</v>
          </cell>
        </row>
        <row r="9">
          <cell r="D9">
            <v>376</v>
          </cell>
          <cell r="E9">
            <v>376</v>
          </cell>
        </row>
        <row r="10">
          <cell r="B10" t="str">
            <v>1100105</v>
          </cell>
        </row>
        <row r="10">
          <cell r="D10">
            <v>3</v>
          </cell>
          <cell r="E10">
            <v>3</v>
          </cell>
        </row>
        <row r="11">
          <cell r="B11" t="str">
            <v>1100106</v>
          </cell>
        </row>
        <row r="11">
          <cell r="E11">
            <v>2340</v>
          </cell>
        </row>
        <row r="12">
          <cell r="B12" t="str">
            <v>1100199</v>
          </cell>
        </row>
        <row r="13">
          <cell r="B13" t="str">
            <v>1100201</v>
          </cell>
        </row>
        <row r="13">
          <cell r="D13">
            <v>2374</v>
          </cell>
          <cell r="E13">
            <v>2374</v>
          </cell>
        </row>
        <row r="14">
          <cell r="B14" t="str">
            <v>1100202</v>
          </cell>
        </row>
        <row r="14">
          <cell r="D14">
            <v>12843</v>
          </cell>
          <cell r="E14">
            <v>13058</v>
          </cell>
        </row>
        <row r="15">
          <cell r="B15" t="str">
            <v>1100207</v>
          </cell>
        </row>
        <row r="15">
          <cell r="D15">
            <v>10227</v>
          </cell>
          <cell r="E15">
            <v>11916</v>
          </cell>
        </row>
        <row r="16">
          <cell r="B16" t="str">
            <v>1100208</v>
          </cell>
        </row>
        <row r="16">
          <cell r="E16">
            <v>2441</v>
          </cell>
        </row>
        <row r="17">
          <cell r="B17" t="str">
            <v>1100212</v>
          </cell>
        </row>
        <row r="18">
          <cell r="B18" t="str">
            <v>1100214</v>
          </cell>
        </row>
        <row r="19">
          <cell r="B19" t="str">
            <v>1100225</v>
          </cell>
        </row>
        <row r="19">
          <cell r="D19">
            <v>524</v>
          </cell>
        </row>
        <row r="20">
          <cell r="B20" t="str">
            <v>1100226</v>
          </cell>
        </row>
        <row r="20">
          <cell r="D20">
            <v>8053</v>
          </cell>
          <cell r="E20">
            <v>11304</v>
          </cell>
        </row>
        <row r="21">
          <cell r="B21" t="str">
            <v>1100227</v>
          </cell>
        </row>
        <row r="21">
          <cell r="D21">
            <v>28415</v>
          </cell>
          <cell r="E21">
            <v>39225</v>
          </cell>
        </row>
        <row r="22">
          <cell r="B22" t="str">
            <v>1100228</v>
          </cell>
        </row>
        <row r="23">
          <cell r="B23" t="str">
            <v>1100229</v>
          </cell>
        </row>
        <row r="24">
          <cell r="B24" t="str">
            <v>1100230</v>
          </cell>
        </row>
        <row r="24">
          <cell r="D24">
            <v>32139</v>
          </cell>
          <cell r="E24">
            <v>41659</v>
          </cell>
        </row>
        <row r="25">
          <cell r="B25" t="str">
            <v>1100231</v>
          </cell>
        </row>
        <row r="25">
          <cell r="D25">
            <v>16739</v>
          </cell>
          <cell r="E25">
            <v>21405</v>
          </cell>
        </row>
        <row r="26">
          <cell r="B26" t="str">
            <v>1100241</v>
          </cell>
        </row>
        <row r="26">
          <cell r="D26">
            <v>352</v>
          </cell>
          <cell r="E26">
            <v>1803</v>
          </cell>
        </row>
        <row r="27">
          <cell r="B27" t="str">
            <v>1100242</v>
          </cell>
        </row>
        <row r="28">
          <cell r="B28" t="str">
            <v>1100243</v>
          </cell>
        </row>
        <row r="29">
          <cell r="B29" t="str">
            <v>1100244</v>
          </cell>
        </row>
        <row r="29">
          <cell r="D29">
            <v>737</v>
          </cell>
          <cell r="E29">
            <v>998</v>
          </cell>
        </row>
        <row r="30">
          <cell r="B30" t="str">
            <v>1100245</v>
          </cell>
        </row>
        <row r="30">
          <cell r="D30">
            <v>4638</v>
          </cell>
          <cell r="E30">
            <v>5119</v>
          </cell>
        </row>
        <row r="31">
          <cell r="B31" t="str">
            <v>1100246</v>
          </cell>
        </row>
        <row r="31">
          <cell r="E31">
            <v>8</v>
          </cell>
        </row>
        <row r="32">
          <cell r="B32" t="str">
            <v>1100247</v>
          </cell>
        </row>
        <row r="32">
          <cell r="D32">
            <v>440</v>
          </cell>
          <cell r="E32">
            <v>1227</v>
          </cell>
        </row>
        <row r="33">
          <cell r="B33" t="str">
            <v>1100248</v>
          </cell>
        </row>
        <row r="33">
          <cell r="D33">
            <v>5811</v>
          </cell>
          <cell r="E33">
            <v>7348</v>
          </cell>
        </row>
        <row r="34">
          <cell r="B34" t="str">
            <v>1100249</v>
          </cell>
        </row>
        <row r="34">
          <cell r="D34">
            <v>1406</v>
          </cell>
          <cell r="E34">
            <v>2031</v>
          </cell>
        </row>
        <row r="35">
          <cell r="B35" t="str">
            <v>1100250</v>
          </cell>
        </row>
        <row r="35">
          <cell r="D35">
            <v>1293</v>
          </cell>
          <cell r="E35">
            <v>1425</v>
          </cell>
        </row>
        <row r="36">
          <cell r="B36" t="str">
            <v>1100251</v>
          </cell>
        </row>
        <row r="37">
          <cell r="B37" t="str">
            <v>1100252</v>
          </cell>
        </row>
        <row r="37">
          <cell r="D37">
            <v>8243</v>
          </cell>
          <cell r="E37">
            <v>14095</v>
          </cell>
        </row>
        <row r="38">
          <cell r="B38" t="str">
            <v>1100253</v>
          </cell>
        </row>
        <row r="38">
          <cell r="D38">
            <v>730</v>
          </cell>
          <cell r="E38">
            <v>3067</v>
          </cell>
        </row>
        <row r="39">
          <cell r="B39" t="str">
            <v>1100254</v>
          </cell>
        </row>
        <row r="39">
          <cell r="E39">
            <v>17</v>
          </cell>
        </row>
        <row r="40">
          <cell r="B40" t="str">
            <v>1100255</v>
          </cell>
        </row>
        <row r="41">
          <cell r="B41" t="str">
            <v>1100256</v>
          </cell>
        </row>
        <row r="42">
          <cell r="B42" t="str">
            <v>1100257</v>
          </cell>
        </row>
        <row r="43">
          <cell r="B43" t="str">
            <v>1100258</v>
          </cell>
        </row>
        <row r="44">
          <cell r="B44" t="str">
            <v>1100259</v>
          </cell>
        </row>
        <row r="44">
          <cell r="E44">
            <v>2211</v>
          </cell>
        </row>
        <row r="45">
          <cell r="B45" t="str">
            <v>1100260</v>
          </cell>
        </row>
        <row r="46">
          <cell r="B46" t="str">
            <v>1100269</v>
          </cell>
        </row>
        <row r="47">
          <cell r="B47" t="str">
            <v>1100296</v>
          </cell>
        </row>
        <row r="47">
          <cell r="E47">
            <v>-484</v>
          </cell>
        </row>
        <row r="48">
          <cell r="B48" t="str">
            <v>1100297</v>
          </cell>
        </row>
        <row r="48">
          <cell r="E48">
            <v>123</v>
          </cell>
        </row>
        <row r="49">
          <cell r="B49" t="str">
            <v>1100298</v>
          </cell>
        </row>
        <row r="50">
          <cell r="B50" t="str">
            <v>1100299</v>
          </cell>
        </row>
        <row r="50">
          <cell r="D50">
            <v>127</v>
          </cell>
          <cell r="E50">
            <v>3</v>
          </cell>
        </row>
        <row r="53">
          <cell r="B53" t="str">
            <v>1100301</v>
          </cell>
        </row>
        <row r="53">
          <cell r="E53">
            <v>470</v>
          </cell>
        </row>
        <row r="54">
          <cell r="B54" t="str">
            <v>1100302</v>
          </cell>
        </row>
        <row r="55">
          <cell r="B55" t="str">
            <v>1100303</v>
          </cell>
        </row>
        <row r="56">
          <cell r="B56" t="str">
            <v>1100304</v>
          </cell>
        </row>
        <row r="57">
          <cell r="B57" t="str">
            <v>1100305</v>
          </cell>
        </row>
        <row r="58">
          <cell r="B58" t="str">
            <v>1100306</v>
          </cell>
        </row>
        <row r="58">
          <cell r="E58">
            <v>1</v>
          </cell>
        </row>
        <row r="59">
          <cell r="B59" t="str">
            <v>1100307</v>
          </cell>
        </row>
        <row r="60">
          <cell r="B60" t="str">
            <v>1100308</v>
          </cell>
        </row>
        <row r="61">
          <cell r="B61" t="str">
            <v>1100310</v>
          </cell>
        </row>
        <row r="61">
          <cell r="D61">
            <v>113</v>
          </cell>
          <cell r="E61">
            <v>160</v>
          </cell>
        </row>
        <row r="62">
          <cell r="B62" t="str">
            <v>1100311</v>
          </cell>
        </row>
        <row r="62">
          <cell r="D62">
            <v>15</v>
          </cell>
          <cell r="E62">
            <v>67</v>
          </cell>
        </row>
        <row r="63">
          <cell r="B63" t="str">
            <v>1100312</v>
          </cell>
        </row>
        <row r="64">
          <cell r="B64" t="str">
            <v>1100313</v>
          </cell>
        </row>
        <row r="64">
          <cell r="D64">
            <v>267</v>
          </cell>
          <cell r="E64">
            <v>6270</v>
          </cell>
        </row>
        <row r="65">
          <cell r="B65" t="str">
            <v>1100314</v>
          </cell>
        </row>
        <row r="65">
          <cell r="E65">
            <v>1</v>
          </cell>
        </row>
        <row r="66">
          <cell r="B66" t="str">
            <v>1100315</v>
          </cell>
        </row>
        <row r="67">
          <cell r="B67" t="str">
            <v>1100316</v>
          </cell>
        </row>
        <row r="67">
          <cell r="E67">
            <v>169</v>
          </cell>
        </row>
        <row r="68">
          <cell r="B68" t="str">
            <v>1100317</v>
          </cell>
        </row>
        <row r="68">
          <cell r="E68">
            <v>3</v>
          </cell>
        </row>
        <row r="69">
          <cell r="B69" t="str">
            <v>1100320</v>
          </cell>
        </row>
        <row r="70">
          <cell r="B70" t="str">
            <v>1100321</v>
          </cell>
        </row>
        <row r="71">
          <cell r="B71" t="str">
            <v>1100322</v>
          </cell>
        </row>
        <row r="72">
          <cell r="B72" t="str">
            <v>1100324</v>
          </cell>
        </row>
        <row r="72">
          <cell r="E72">
            <v>30</v>
          </cell>
        </row>
        <row r="73">
          <cell r="B73" t="str">
            <v>1100399</v>
          </cell>
        </row>
        <row r="73">
          <cell r="E73">
            <v>50825</v>
          </cell>
        </row>
        <row r="75">
          <cell r="B75" t="str">
            <v>110110101</v>
          </cell>
        </row>
        <row r="75">
          <cell r="D75">
            <v>2000</v>
          </cell>
          <cell r="E75">
            <v>10655</v>
          </cell>
        </row>
        <row r="76">
          <cell r="B76" t="str">
            <v>110110102</v>
          </cell>
        </row>
        <row r="77">
          <cell r="B77" t="str">
            <v>110110103</v>
          </cell>
        </row>
        <row r="78">
          <cell r="B78" t="str">
            <v>110110104</v>
          </cell>
        </row>
        <row r="79">
          <cell r="B79" t="str">
            <v>2300601</v>
          </cell>
        </row>
        <row r="80">
          <cell r="B80" t="str">
            <v>2300602</v>
          </cell>
        </row>
        <row r="80">
          <cell r="D80">
            <v>435</v>
          </cell>
          <cell r="E80">
            <v>604</v>
          </cell>
        </row>
      </sheetData>
      <sheetData sheetId="11">
        <row r="6">
          <cell r="B6" t="str">
            <v>1100601</v>
          </cell>
        </row>
        <row r="7">
          <cell r="B7" t="str">
            <v>1100602</v>
          </cell>
        </row>
        <row r="8">
          <cell r="B8" t="str">
            <v>110080101</v>
          </cell>
        </row>
        <row r="8">
          <cell r="D8">
            <v>11033</v>
          </cell>
          <cell r="E8">
            <v>11033</v>
          </cell>
        </row>
        <row r="9">
          <cell r="B9" t="str">
            <v>110080102</v>
          </cell>
        </row>
        <row r="10">
          <cell r="B10" t="str">
            <v>110080103</v>
          </cell>
        </row>
        <row r="11">
          <cell r="B11" t="str">
            <v>110090102</v>
          </cell>
        </row>
        <row r="11">
          <cell r="D11">
            <v>11355</v>
          </cell>
          <cell r="E11">
            <v>4462</v>
          </cell>
        </row>
        <row r="12">
          <cell r="B12" t="str">
            <v>110090103</v>
          </cell>
        </row>
        <row r="13">
          <cell r="B13" t="str">
            <v>110090199</v>
          </cell>
        </row>
        <row r="14">
          <cell r="B14" t="str">
            <v>11015</v>
          </cell>
        </row>
        <row r="14">
          <cell r="D14">
            <v>745</v>
          </cell>
          <cell r="E14">
            <v>745</v>
          </cell>
        </row>
        <row r="15">
          <cell r="B15" t="str">
            <v>1102101</v>
          </cell>
        </row>
        <row r="16">
          <cell r="B16" t="str">
            <v>1102102</v>
          </cell>
        </row>
        <row r="17">
          <cell r="B17" t="str">
            <v>1102103</v>
          </cell>
        </row>
        <row r="18">
          <cell r="B18" t="str">
            <v>1102199</v>
          </cell>
        </row>
        <row r="23">
          <cell r="B23" t="str">
            <v>105040101</v>
          </cell>
        </row>
        <row r="24">
          <cell r="B24" t="str">
            <v>105040102</v>
          </cell>
        </row>
        <row r="25">
          <cell r="B25" t="str">
            <v>105040103</v>
          </cell>
        </row>
        <row r="26">
          <cell r="B26" t="str">
            <v>105040104</v>
          </cell>
        </row>
        <row r="27">
          <cell r="B27" t="str">
            <v>23001</v>
          </cell>
        </row>
        <row r="28">
          <cell r="B28" t="str">
            <v>23002</v>
          </cell>
        </row>
        <row r="29">
          <cell r="B29" t="str">
            <v>23003</v>
          </cell>
        </row>
        <row r="30">
          <cell r="B30" t="str">
            <v>2300899</v>
          </cell>
        </row>
        <row r="31">
          <cell r="B31" t="str">
            <v>230090101</v>
          </cell>
        </row>
        <row r="31">
          <cell r="E31">
            <v>10256</v>
          </cell>
        </row>
        <row r="32">
          <cell r="B32" t="str">
            <v>230090102</v>
          </cell>
        </row>
        <row r="33">
          <cell r="B33" t="str">
            <v>230090103</v>
          </cell>
        </row>
        <row r="34">
          <cell r="B34" t="str">
            <v>2301101</v>
          </cell>
        </row>
        <row r="35">
          <cell r="B35" t="str">
            <v>2301102</v>
          </cell>
        </row>
        <row r="36">
          <cell r="B36" t="str">
            <v>2301103</v>
          </cell>
        </row>
        <row r="37">
          <cell r="B37" t="str">
            <v>230110401</v>
          </cell>
        </row>
        <row r="38">
          <cell r="B38" t="str">
            <v>230110402</v>
          </cell>
        </row>
        <row r="39">
          <cell r="B39" t="str">
            <v>23015</v>
          </cell>
        </row>
        <row r="39">
          <cell r="E39">
            <v>162</v>
          </cell>
        </row>
        <row r="40">
          <cell r="B40" t="str">
            <v>23016</v>
          </cell>
        </row>
        <row r="41">
          <cell r="B41" t="str">
            <v>2302101</v>
          </cell>
        </row>
        <row r="42">
          <cell r="B42" t="str">
            <v>2302102</v>
          </cell>
        </row>
        <row r="43">
          <cell r="B43" t="str">
            <v>2302103</v>
          </cell>
        </row>
        <row r="44">
          <cell r="B44" t="str">
            <v>2302199</v>
          </cell>
        </row>
        <row r="49">
          <cell r="B49" t="str">
            <v>2310301</v>
          </cell>
        </row>
        <row r="49">
          <cell r="D49">
            <v>10551</v>
          </cell>
          <cell r="E49">
            <v>10550</v>
          </cell>
        </row>
        <row r="50">
          <cell r="B50" t="str">
            <v>2310302</v>
          </cell>
        </row>
        <row r="51">
          <cell r="B51" t="str">
            <v>2310303</v>
          </cell>
        </row>
        <row r="52">
          <cell r="B52" t="str">
            <v>2310399</v>
          </cell>
        </row>
      </sheetData>
      <sheetData sheetId="12"/>
      <sheetData sheetId="13"/>
      <sheetData sheetId="14"/>
      <sheetData sheetId="15"/>
      <sheetData sheetId="16"/>
      <sheetData sheetId="17"/>
      <sheetData sheetId="18"/>
      <sheetData sheetId="19"/>
      <sheetData sheetId="20">
        <row r="7">
          <cell r="B7" t="str">
            <v>11004</v>
          </cell>
        </row>
        <row r="7">
          <cell r="D7">
            <v>185</v>
          </cell>
        </row>
        <row r="8">
          <cell r="B8" t="str">
            <v>1101102</v>
          </cell>
        </row>
        <row r="9">
          <cell r="B9" t="str">
            <v>2300603</v>
          </cell>
        </row>
      </sheetData>
      <sheetData sheetId="21">
        <row r="6">
          <cell r="B6" t="str">
            <v>103010202</v>
          </cell>
        </row>
        <row r="7">
          <cell r="B7" t="str">
            <v>1030112</v>
          </cell>
        </row>
        <row r="8">
          <cell r="B8" t="str">
            <v>1030129</v>
          </cell>
        </row>
        <row r="9">
          <cell r="B9" t="str">
            <v>1030146</v>
          </cell>
        </row>
        <row r="10">
          <cell r="B10" t="str">
            <v>1030147</v>
          </cell>
        </row>
        <row r="11">
          <cell r="B11" t="str">
            <v>103014801</v>
          </cell>
        </row>
        <row r="11">
          <cell r="D11">
            <v>10955</v>
          </cell>
        </row>
        <row r="12">
          <cell r="B12" t="str">
            <v>103014802</v>
          </cell>
        </row>
        <row r="13">
          <cell r="B13" t="str">
            <v>103014803</v>
          </cell>
        </row>
        <row r="14">
          <cell r="B14" t="str">
            <v>103014898</v>
          </cell>
        </row>
        <row r="15">
          <cell r="B15" t="str">
            <v>103014899</v>
          </cell>
        </row>
        <row r="16">
          <cell r="B16" t="str">
            <v>103015002</v>
          </cell>
        </row>
        <row r="17">
          <cell r="B17" t="str">
            <v>103015501</v>
          </cell>
        </row>
        <row r="18">
          <cell r="B18" t="str">
            <v>103015502</v>
          </cell>
        </row>
        <row r="19">
          <cell r="B19" t="str">
            <v>1030156</v>
          </cell>
        </row>
        <row r="19">
          <cell r="D19">
            <v>600</v>
          </cell>
        </row>
        <row r="20">
          <cell r="B20" t="str">
            <v>1030157</v>
          </cell>
        </row>
        <row r="21">
          <cell r="B21" t="str">
            <v>103015803</v>
          </cell>
        </row>
        <row r="22">
          <cell r="B22" t="str">
            <v>1030159</v>
          </cell>
        </row>
        <row r="24">
          <cell r="B24" t="str">
            <v>1030178</v>
          </cell>
        </row>
        <row r="25">
          <cell r="B25" t="str">
            <v>103018003</v>
          </cell>
        </row>
        <row r="26">
          <cell r="B26" t="str">
            <v>103018004</v>
          </cell>
        </row>
        <row r="27">
          <cell r="B27" t="str">
            <v>103018005</v>
          </cell>
        </row>
        <row r="28">
          <cell r="B28" t="str">
            <v>103018006</v>
          </cell>
        </row>
        <row r="29">
          <cell r="B29" t="str">
            <v>103018007</v>
          </cell>
        </row>
        <row r="31">
          <cell r="B31" t="str">
            <v>1030199</v>
          </cell>
        </row>
        <row r="32">
          <cell r="B32" t="str">
            <v>1031003</v>
          </cell>
        </row>
        <row r="33">
          <cell r="B33" t="str">
            <v>1031005</v>
          </cell>
        </row>
        <row r="34">
          <cell r="B34" t="str">
            <v>103100601</v>
          </cell>
        </row>
        <row r="35">
          <cell r="B35" t="str">
            <v>103100602</v>
          </cell>
        </row>
        <row r="36">
          <cell r="B36" t="str">
            <v>103100699</v>
          </cell>
        </row>
        <row r="37">
          <cell r="B37" t="str">
            <v>1031008</v>
          </cell>
        </row>
        <row r="38">
          <cell r="B38" t="str">
            <v>1031009</v>
          </cell>
        </row>
        <row r="39">
          <cell r="B39" t="str">
            <v>1031010</v>
          </cell>
        </row>
        <row r="40">
          <cell r="B40" t="str">
            <v>1031011</v>
          </cell>
        </row>
        <row r="41">
          <cell r="B41" t="str">
            <v>1031012</v>
          </cell>
        </row>
        <row r="42">
          <cell r="B42" t="str">
            <v>103101301</v>
          </cell>
        </row>
        <row r="43">
          <cell r="B43" t="str">
            <v>103101399</v>
          </cell>
        </row>
        <row r="44">
          <cell r="B44" t="str">
            <v>1031014</v>
          </cell>
        </row>
        <row r="45">
          <cell r="B45" t="str">
            <v>103109998</v>
          </cell>
        </row>
        <row r="45">
          <cell r="D45">
            <v>3834</v>
          </cell>
        </row>
        <row r="46">
          <cell r="B46" t="str">
            <v>103109999</v>
          </cell>
        </row>
        <row r="53">
          <cell r="B53" t="str">
            <v>1050402</v>
          </cell>
        </row>
        <row r="54">
          <cell r="B54" t="str">
            <v>1100603</v>
          </cell>
        </row>
        <row r="55">
          <cell r="B55" t="str">
            <v>1100802</v>
          </cell>
        </row>
        <row r="55">
          <cell r="D55">
            <v>3</v>
          </cell>
        </row>
        <row r="56">
          <cell r="B56" t="str">
            <v>110090299</v>
          </cell>
        </row>
        <row r="57">
          <cell r="B57" t="str">
            <v>2061001</v>
          </cell>
        </row>
        <row r="58">
          <cell r="B58" t="str">
            <v>2061002</v>
          </cell>
        </row>
        <row r="59">
          <cell r="B59" t="str">
            <v>2061003</v>
          </cell>
        </row>
        <row r="60">
          <cell r="B60" t="str">
            <v>2061004</v>
          </cell>
        </row>
        <row r="61">
          <cell r="B61" t="str">
            <v>2061005</v>
          </cell>
        </row>
        <row r="62">
          <cell r="B62" t="str">
            <v>2061099</v>
          </cell>
        </row>
        <row r="63">
          <cell r="B63" t="str">
            <v>2070701</v>
          </cell>
        </row>
        <row r="64">
          <cell r="B64" t="str">
            <v>2070702</v>
          </cell>
        </row>
        <row r="65">
          <cell r="B65" t="str">
            <v>2070703</v>
          </cell>
        </row>
        <row r="66">
          <cell r="B66" t="str">
            <v>2070704</v>
          </cell>
        </row>
        <row r="67">
          <cell r="B67" t="str">
            <v>2070799</v>
          </cell>
        </row>
        <row r="68">
          <cell r="B68" t="str">
            <v>2070901</v>
          </cell>
        </row>
        <row r="69">
          <cell r="B69" t="str">
            <v>2070902</v>
          </cell>
        </row>
        <row r="70">
          <cell r="B70" t="str">
            <v>2070903</v>
          </cell>
        </row>
        <row r="71">
          <cell r="B71" t="str">
            <v>2070904</v>
          </cell>
        </row>
        <row r="72">
          <cell r="B72" t="str">
            <v>2070999</v>
          </cell>
        </row>
        <row r="73">
          <cell r="B73" t="str">
            <v>2071001</v>
          </cell>
        </row>
        <row r="74">
          <cell r="B74" t="str">
            <v>2071099</v>
          </cell>
        </row>
        <row r="75">
          <cell r="B75" t="str">
            <v>2116001</v>
          </cell>
        </row>
        <row r="76">
          <cell r="B76" t="str">
            <v>2116002</v>
          </cell>
        </row>
        <row r="77">
          <cell r="B77" t="str">
            <v>2116003</v>
          </cell>
        </row>
        <row r="78">
          <cell r="B78" t="str">
            <v>2116099</v>
          </cell>
        </row>
        <row r="79">
          <cell r="B79" t="str">
            <v>2116101</v>
          </cell>
        </row>
        <row r="80">
          <cell r="B80" t="str">
            <v>2116102</v>
          </cell>
        </row>
        <row r="81">
          <cell r="B81" t="str">
            <v>2116103</v>
          </cell>
        </row>
        <row r="82">
          <cell r="B82" t="str">
            <v>2116104</v>
          </cell>
        </row>
        <row r="83">
          <cell r="B83" t="str">
            <v>2120801</v>
          </cell>
        </row>
        <row r="84">
          <cell r="B84" t="str">
            <v>2120802</v>
          </cell>
        </row>
        <row r="85">
          <cell r="B85" t="str">
            <v>2120803</v>
          </cell>
        </row>
        <row r="86">
          <cell r="B86" t="str">
            <v>2120804</v>
          </cell>
        </row>
        <row r="87">
          <cell r="B87" t="str">
            <v>2120805</v>
          </cell>
        </row>
        <row r="88">
          <cell r="B88" t="str">
            <v>2120806</v>
          </cell>
        </row>
        <row r="89">
          <cell r="B89" t="str">
            <v>2120807</v>
          </cell>
        </row>
        <row r="90">
          <cell r="B90" t="str">
            <v>2120809</v>
          </cell>
        </row>
        <row r="91">
          <cell r="B91" t="str">
            <v>2120810</v>
          </cell>
        </row>
        <row r="92">
          <cell r="B92" t="str">
            <v>2120811</v>
          </cell>
        </row>
        <row r="93">
          <cell r="B93" t="str">
            <v>2120813</v>
          </cell>
        </row>
        <row r="94">
          <cell r="B94" t="str">
            <v>2120814</v>
          </cell>
        </row>
        <row r="95">
          <cell r="B95" t="str">
            <v>2120815</v>
          </cell>
        </row>
        <row r="96">
          <cell r="B96" t="str">
            <v>2120816</v>
          </cell>
        </row>
        <row r="97">
          <cell r="B97" t="str">
            <v>2120899</v>
          </cell>
        </row>
        <row r="97">
          <cell r="D97">
            <v>195</v>
          </cell>
        </row>
        <row r="98">
          <cell r="B98" t="str">
            <v>2121001</v>
          </cell>
        </row>
        <row r="99">
          <cell r="B99" t="str">
            <v>2121002</v>
          </cell>
        </row>
        <row r="100">
          <cell r="B100" t="str">
            <v>2121099</v>
          </cell>
        </row>
        <row r="101">
          <cell r="B101" t="str">
            <v>21211</v>
          </cell>
        </row>
        <row r="102">
          <cell r="B102" t="str">
            <v>2121301</v>
          </cell>
        </row>
        <row r="103">
          <cell r="B103" t="str">
            <v>2121302</v>
          </cell>
        </row>
        <row r="104">
          <cell r="B104" t="str">
            <v>2121303</v>
          </cell>
        </row>
        <row r="105">
          <cell r="B105" t="str">
            <v>2121304</v>
          </cell>
        </row>
        <row r="106">
          <cell r="B106" t="str">
            <v>2121399</v>
          </cell>
        </row>
        <row r="107">
          <cell r="B107" t="str">
            <v>2121401</v>
          </cell>
        </row>
        <row r="108">
          <cell r="B108" t="str">
            <v>2121402</v>
          </cell>
        </row>
        <row r="109">
          <cell r="B109" t="str">
            <v>2121499</v>
          </cell>
        </row>
        <row r="110">
          <cell r="B110" t="str">
            <v>2121501</v>
          </cell>
        </row>
        <row r="111">
          <cell r="B111" t="str">
            <v>2121502</v>
          </cell>
        </row>
        <row r="112">
          <cell r="B112" t="str">
            <v>2121599</v>
          </cell>
        </row>
        <row r="113">
          <cell r="B113" t="str">
            <v>2121601</v>
          </cell>
        </row>
        <row r="114">
          <cell r="B114" t="str">
            <v>2121602</v>
          </cell>
        </row>
        <row r="115">
          <cell r="B115" t="str">
            <v>2121699</v>
          </cell>
        </row>
        <row r="116">
          <cell r="B116" t="str">
            <v>2121701</v>
          </cell>
        </row>
        <row r="117">
          <cell r="B117" t="str">
            <v>2121702</v>
          </cell>
        </row>
        <row r="118">
          <cell r="B118" t="str">
            <v>2121703</v>
          </cell>
        </row>
        <row r="119">
          <cell r="B119" t="str">
            <v>2121704</v>
          </cell>
        </row>
        <row r="120">
          <cell r="B120" t="str">
            <v>2121799</v>
          </cell>
        </row>
        <row r="121">
          <cell r="B121" t="str">
            <v>2121801</v>
          </cell>
        </row>
        <row r="122">
          <cell r="B122" t="str">
            <v>2121899</v>
          </cell>
        </row>
        <row r="123">
          <cell r="B123" t="str">
            <v>2121901</v>
          </cell>
        </row>
        <row r="124">
          <cell r="B124" t="str">
            <v>2121902</v>
          </cell>
        </row>
        <row r="125">
          <cell r="B125" t="str">
            <v>2121903</v>
          </cell>
        </row>
        <row r="126">
          <cell r="B126" t="str">
            <v>2121904</v>
          </cell>
        </row>
        <row r="127">
          <cell r="B127" t="str">
            <v>2121905</v>
          </cell>
        </row>
        <row r="128">
          <cell r="B128" t="str">
            <v>2121906</v>
          </cell>
        </row>
        <row r="129">
          <cell r="B129" t="str">
            <v>2121907</v>
          </cell>
        </row>
        <row r="130">
          <cell r="B130" t="str">
            <v>2121999</v>
          </cell>
        </row>
        <row r="131">
          <cell r="B131" t="str">
            <v>2136601</v>
          </cell>
        </row>
        <row r="132">
          <cell r="B132" t="str">
            <v>2136602</v>
          </cell>
        </row>
        <row r="133">
          <cell r="B133" t="str">
            <v>2136603</v>
          </cell>
        </row>
        <row r="134">
          <cell r="B134" t="str">
            <v>2136699</v>
          </cell>
        </row>
        <row r="135">
          <cell r="B135" t="str">
            <v>2136701</v>
          </cell>
        </row>
        <row r="136">
          <cell r="B136" t="str">
            <v>2136702</v>
          </cell>
        </row>
        <row r="137">
          <cell r="B137" t="str">
            <v>2136703</v>
          </cell>
        </row>
        <row r="138">
          <cell r="B138" t="str">
            <v>2136799</v>
          </cell>
        </row>
        <row r="139">
          <cell r="B139" t="str">
            <v>2136901</v>
          </cell>
        </row>
        <row r="140">
          <cell r="B140" t="str">
            <v>2136902</v>
          </cell>
        </row>
        <row r="141">
          <cell r="B141" t="str">
            <v>2136903</v>
          </cell>
        </row>
        <row r="142">
          <cell r="B142" t="str">
            <v>2136999</v>
          </cell>
        </row>
        <row r="143">
          <cell r="B143" t="str">
            <v>2137001</v>
          </cell>
        </row>
        <row r="144">
          <cell r="B144" t="str">
            <v>2137099</v>
          </cell>
        </row>
        <row r="145">
          <cell r="B145" t="str">
            <v>2137101</v>
          </cell>
        </row>
        <row r="146">
          <cell r="B146" t="str">
            <v>2137102</v>
          </cell>
        </row>
        <row r="147">
          <cell r="B147" t="str">
            <v>2137103</v>
          </cell>
        </row>
        <row r="148">
          <cell r="B148" t="str">
            <v>2137199</v>
          </cell>
        </row>
        <row r="149">
          <cell r="B149" t="str">
            <v>2137201</v>
          </cell>
        </row>
        <row r="149">
          <cell r="D149">
            <v>60</v>
          </cell>
        </row>
        <row r="150">
          <cell r="B150" t="str">
            <v>2137202</v>
          </cell>
        </row>
        <row r="151">
          <cell r="B151" t="str">
            <v>2137299</v>
          </cell>
        </row>
        <row r="152">
          <cell r="B152" t="str">
            <v>2137301</v>
          </cell>
        </row>
        <row r="153">
          <cell r="B153" t="str">
            <v>2137302</v>
          </cell>
        </row>
        <row r="154">
          <cell r="B154" t="str">
            <v>2137399</v>
          </cell>
        </row>
        <row r="155">
          <cell r="B155" t="str">
            <v>2137401</v>
          </cell>
        </row>
        <row r="156">
          <cell r="B156" t="str">
            <v>2137499</v>
          </cell>
        </row>
        <row r="157">
          <cell r="B157" t="str">
            <v>2146001</v>
          </cell>
        </row>
        <row r="158">
          <cell r="B158" t="str">
            <v>2146002</v>
          </cell>
        </row>
        <row r="159">
          <cell r="B159" t="str">
            <v>2146003</v>
          </cell>
        </row>
        <row r="160">
          <cell r="B160" t="str">
            <v>2146099</v>
          </cell>
        </row>
        <row r="161">
          <cell r="B161" t="str">
            <v>2146201</v>
          </cell>
        </row>
        <row r="162">
          <cell r="B162" t="str">
            <v>2146202</v>
          </cell>
        </row>
        <row r="163">
          <cell r="B163" t="str">
            <v>2146203</v>
          </cell>
        </row>
        <row r="164">
          <cell r="B164" t="str">
            <v>2146299</v>
          </cell>
        </row>
        <row r="165">
          <cell r="B165" t="str">
            <v>2146401</v>
          </cell>
        </row>
        <row r="166">
          <cell r="B166" t="str">
            <v>2146402</v>
          </cell>
        </row>
        <row r="167">
          <cell r="B167" t="str">
            <v>2146403</v>
          </cell>
        </row>
        <row r="168">
          <cell r="B168" t="str">
            <v>2146404</v>
          </cell>
        </row>
        <row r="169">
          <cell r="B169" t="str">
            <v>2146405</v>
          </cell>
        </row>
        <row r="170">
          <cell r="B170" t="str">
            <v>2146406</v>
          </cell>
        </row>
        <row r="171">
          <cell r="B171" t="str">
            <v>2146407</v>
          </cell>
        </row>
        <row r="172">
          <cell r="B172" t="str">
            <v>2146499</v>
          </cell>
        </row>
        <row r="173">
          <cell r="B173" t="str">
            <v>2146801</v>
          </cell>
        </row>
        <row r="174">
          <cell r="B174" t="str">
            <v>2146802</v>
          </cell>
        </row>
        <row r="175">
          <cell r="B175" t="str">
            <v>2146803</v>
          </cell>
        </row>
        <row r="176">
          <cell r="B176" t="str">
            <v>2146804</v>
          </cell>
        </row>
        <row r="177">
          <cell r="B177" t="str">
            <v>2146805</v>
          </cell>
        </row>
        <row r="178">
          <cell r="B178" t="str">
            <v>2146899</v>
          </cell>
        </row>
        <row r="179">
          <cell r="B179" t="str">
            <v>2146901</v>
          </cell>
        </row>
        <row r="180">
          <cell r="B180" t="str">
            <v>2146902</v>
          </cell>
        </row>
        <row r="181">
          <cell r="B181" t="str">
            <v>2146903</v>
          </cell>
        </row>
        <row r="182">
          <cell r="B182" t="str">
            <v>2146904</v>
          </cell>
        </row>
        <row r="183">
          <cell r="B183" t="str">
            <v>2146906</v>
          </cell>
        </row>
        <row r="184">
          <cell r="B184" t="str">
            <v>2146907</v>
          </cell>
        </row>
        <row r="185">
          <cell r="B185" t="str">
            <v>2146908</v>
          </cell>
        </row>
        <row r="186">
          <cell r="B186" t="str">
            <v>2146909</v>
          </cell>
        </row>
        <row r="187">
          <cell r="B187" t="str">
            <v>2146999</v>
          </cell>
        </row>
        <row r="188">
          <cell r="B188" t="str">
            <v>2147001</v>
          </cell>
        </row>
        <row r="189">
          <cell r="B189" t="str">
            <v>2147099</v>
          </cell>
        </row>
        <row r="190">
          <cell r="B190" t="str">
            <v>2147101</v>
          </cell>
        </row>
        <row r="191">
          <cell r="B191" t="str">
            <v>2147199</v>
          </cell>
        </row>
        <row r="192">
          <cell r="B192" t="str">
            <v>21472</v>
          </cell>
        </row>
        <row r="193">
          <cell r="B193" t="str">
            <v>2156201</v>
          </cell>
        </row>
        <row r="194">
          <cell r="B194" t="str">
            <v>2156202</v>
          </cell>
        </row>
        <row r="195">
          <cell r="B195" t="str">
            <v>2156299</v>
          </cell>
        </row>
        <row r="196">
          <cell r="B196" t="str">
            <v>2170402</v>
          </cell>
        </row>
        <row r="197">
          <cell r="B197" t="str">
            <v>2170403</v>
          </cell>
        </row>
        <row r="198">
          <cell r="B198" t="str">
            <v>2290401</v>
          </cell>
        </row>
        <row r="199">
          <cell r="B199" t="str">
            <v>2290402</v>
          </cell>
        </row>
        <row r="200">
          <cell r="B200" t="str">
            <v>2290403</v>
          </cell>
        </row>
        <row r="201">
          <cell r="B201" t="str">
            <v>2290802</v>
          </cell>
        </row>
        <row r="202">
          <cell r="B202" t="str">
            <v>2290803</v>
          </cell>
        </row>
        <row r="203">
          <cell r="B203" t="str">
            <v>2290804</v>
          </cell>
        </row>
        <row r="204">
          <cell r="B204" t="str">
            <v>2290805</v>
          </cell>
        </row>
        <row r="205">
          <cell r="B205" t="str">
            <v>2290806</v>
          </cell>
        </row>
        <row r="206">
          <cell r="B206" t="str">
            <v>2290807</v>
          </cell>
        </row>
        <row r="207">
          <cell r="B207" t="str">
            <v>2290808</v>
          </cell>
        </row>
        <row r="208">
          <cell r="B208" t="str">
            <v>2290899</v>
          </cell>
        </row>
        <row r="209">
          <cell r="B209" t="str">
            <v>2290901</v>
          </cell>
        </row>
        <row r="210">
          <cell r="B210" t="str">
            <v>2296001</v>
          </cell>
        </row>
        <row r="211">
          <cell r="B211" t="str">
            <v>2296002</v>
          </cell>
        </row>
        <row r="211">
          <cell r="D211">
            <v>95</v>
          </cell>
        </row>
        <row r="212">
          <cell r="B212" t="str">
            <v>2296003</v>
          </cell>
        </row>
        <row r="213">
          <cell r="B213" t="str">
            <v>2296004</v>
          </cell>
        </row>
        <row r="213">
          <cell r="D213">
            <v>9</v>
          </cell>
        </row>
        <row r="214">
          <cell r="B214" t="str">
            <v>2296005</v>
          </cell>
        </row>
        <row r="215">
          <cell r="B215" t="str">
            <v>2296006</v>
          </cell>
        </row>
        <row r="215">
          <cell r="D215">
            <v>8</v>
          </cell>
        </row>
        <row r="216">
          <cell r="B216" t="str">
            <v>2296010</v>
          </cell>
        </row>
        <row r="217">
          <cell r="B217" t="str">
            <v>2296011</v>
          </cell>
        </row>
        <row r="217">
          <cell r="D217">
            <v>11</v>
          </cell>
        </row>
        <row r="218">
          <cell r="B218" t="str">
            <v>2296012</v>
          </cell>
        </row>
        <row r="219">
          <cell r="B219" t="str">
            <v>2296013</v>
          </cell>
        </row>
        <row r="219">
          <cell r="D219">
            <v>5</v>
          </cell>
        </row>
        <row r="220">
          <cell r="B220" t="str">
            <v>2296099</v>
          </cell>
        </row>
        <row r="221">
          <cell r="B221" t="str">
            <v>2320401</v>
          </cell>
        </row>
        <row r="222">
          <cell r="B222" t="str">
            <v>2320405</v>
          </cell>
        </row>
        <row r="223">
          <cell r="B223" t="str">
            <v>2320411</v>
          </cell>
        </row>
        <row r="224">
          <cell r="B224" t="str">
            <v>2320413</v>
          </cell>
        </row>
        <row r="225">
          <cell r="B225" t="str">
            <v>2320414</v>
          </cell>
        </row>
        <row r="226">
          <cell r="B226" t="str">
            <v>2320416</v>
          </cell>
        </row>
        <row r="227">
          <cell r="B227" t="str">
            <v>2320417</v>
          </cell>
        </row>
        <row r="228">
          <cell r="B228" t="str">
            <v>2320418</v>
          </cell>
        </row>
        <row r="229">
          <cell r="B229" t="str">
            <v>2320419</v>
          </cell>
        </row>
        <row r="230">
          <cell r="B230" t="str">
            <v>2320420</v>
          </cell>
        </row>
        <row r="231">
          <cell r="B231" t="str">
            <v>2320431</v>
          </cell>
        </row>
        <row r="232">
          <cell r="B232" t="str">
            <v>2320432</v>
          </cell>
        </row>
        <row r="233">
          <cell r="B233" t="str">
            <v>2320433</v>
          </cell>
        </row>
        <row r="234">
          <cell r="B234" t="str">
            <v>2320498</v>
          </cell>
        </row>
        <row r="234">
          <cell r="D234">
            <v>3834</v>
          </cell>
        </row>
        <row r="235">
          <cell r="B235" t="str">
            <v>2320499</v>
          </cell>
        </row>
        <row r="236">
          <cell r="B236" t="str">
            <v>2330401</v>
          </cell>
        </row>
        <row r="237">
          <cell r="B237" t="str">
            <v>2330405</v>
          </cell>
        </row>
        <row r="238">
          <cell r="B238" t="str">
            <v>2330411</v>
          </cell>
        </row>
        <row r="239">
          <cell r="B239" t="str">
            <v>2330413</v>
          </cell>
        </row>
        <row r="240">
          <cell r="B240" t="str">
            <v>2330414</v>
          </cell>
        </row>
        <row r="241">
          <cell r="B241" t="str">
            <v>2330416</v>
          </cell>
        </row>
        <row r="242">
          <cell r="B242" t="str">
            <v>2330417</v>
          </cell>
        </row>
        <row r="243">
          <cell r="B243" t="str">
            <v>2330418</v>
          </cell>
        </row>
        <row r="244">
          <cell r="B244" t="str">
            <v>2330419</v>
          </cell>
        </row>
        <row r="245">
          <cell r="B245" t="str">
            <v>2330420</v>
          </cell>
        </row>
        <row r="246">
          <cell r="B246" t="str">
            <v>2330431</v>
          </cell>
        </row>
        <row r="247">
          <cell r="B247" t="str">
            <v>2330432</v>
          </cell>
        </row>
        <row r="248">
          <cell r="B248" t="str">
            <v>2330433</v>
          </cell>
        </row>
        <row r="249">
          <cell r="B249" t="str">
            <v>2330498</v>
          </cell>
        </row>
        <row r="249">
          <cell r="D249">
            <v>5</v>
          </cell>
        </row>
        <row r="250">
          <cell r="B250" t="str">
            <v>2330499</v>
          </cell>
        </row>
        <row r="251">
          <cell r="B251" t="str">
            <v>2340101</v>
          </cell>
        </row>
        <row r="252">
          <cell r="B252" t="str">
            <v>2340102</v>
          </cell>
        </row>
        <row r="253">
          <cell r="B253" t="str">
            <v>2340103</v>
          </cell>
        </row>
        <row r="254">
          <cell r="B254" t="str">
            <v>2340104</v>
          </cell>
        </row>
        <row r="255">
          <cell r="B255" t="str">
            <v>2340105</v>
          </cell>
        </row>
        <row r="256">
          <cell r="B256" t="str">
            <v>2340106</v>
          </cell>
        </row>
        <row r="257">
          <cell r="B257" t="str">
            <v>2340107</v>
          </cell>
        </row>
        <row r="258">
          <cell r="B258" t="str">
            <v>2340108</v>
          </cell>
        </row>
        <row r="259">
          <cell r="B259" t="str">
            <v>2340109</v>
          </cell>
        </row>
        <row r="260">
          <cell r="B260" t="str">
            <v>2340110</v>
          </cell>
        </row>
        <row r="261">
          <cell r="B261" t="str">
            <v>2340111</v>
          </cell>
        </row>
        <row r="262">
          <cell r="B262" t="str">
            <v>2340199</v>
          </cell>
        </row>
        <row r="263">
          <cell r="B263" t="str">
            <v>2340201</v>
          </cell>
        </row>
        <row r="264">
          <cell r="B264" t="str">
            <v>2340202</v>
          </cell>
        </row>
        <row r="265">
          <cell r="B265" t="str">
            <v>2340203</v>
          </cell>
        </row>
        <row r="266">
          <cell r="B266" t="str">
            <v>2340204</v>
          </cell>
        </row>
        <row r="267">
          <cell r="B267" t="str">
            <v>2340205</v>
          </cell>
        </row>
        <row r="268">
          <cell r="B268" t="str">
            <v>2340299</v>
          </cell>
        </row>
        <row r="278">
          <cell r="B278" t="str">
            <v>23004</v>
          </cell>
        </row>
        <row r="279">
          <cell r="B279" t="str">
            <v>2300802</v>
          </cell>
        </row>
        <row r="279">
          <cell r="D279">
            <v>11355</v>
          </cell>
        </row>
        <row r="280">
          <cell r="B280" t="str">
            <v>2300902</v>
          </cell>
        </row>
        <row r="281">
          <cell r="B281" t="str">
            <v>23011</v>
          </cell>
        </row>
        <row r="282">
          <cell r="B282" t="str">
            <v>23104</v>
          </cell>
        </row>
      </sheetData>
      <sheetData sheetId="22"/>
      <sheetData sheetId="23"/>
      <sheetData sheetId="24"/>
      <sheetData sheetId="25"/>
      <sheetData sheetId="26">
        <row r="6">
          <cell r="A6" t="str">
            <v>2300604</v>
          </cell>
        </row>
        <row r="6">
          <cell r="D6">
            <v>0</v>
          </cell>
        </row>
      </sheetData>
      <sheetData sheetId="27">
        <row r="6">
          <cell r="A6" t="str">
            <v>2080451</v>
          </cell>
        </row>
        <row r="6">
          <cell r="C6">
            <v>0</v>
          </cell>
        </row>
        <row r="6">
          <cell r="G6">
            <v>0</v>
          </cell>
        </row>
        <row r="7">
          <cell r="A7" t="str">
            <v>2230101</v>
          </cell>
        </row>
        <row r="7">
          <cell r="C7">
            <v>0</v>
          </cell>
        </row>
        <row r="7">
          <cell r="G7">
            <v>0</v>
          </cell>
        </row>
        <row r="8">
          <cell r="A8" t="str">
            <v>2230102</v>
          </cell>
        </row>
        <row r="8">
          <cell r="C8">
            <v>0</v>
          </cell>
        </row>
        <row r="8">
          <cell r="G8">
            <v>0</v>
          </cell>
        </row>
        <row r="9">
          <cell r="A9" t="str">
            <v>2230103</v>
          </cell>
        </row>
        <row r="9">
          <cell r="C9">
            <v>0</v>
          </cell>
        </row>
        <row r="9">
          <cell r="G9">
            <v>0</v>
          </cell>
        </row>
        <row r="10">
          <cell r="A10" t="str">
            <v>2230104</v>
          </cell>
        </row>
        <row r="10">
          <cell r="C10">
            <v>0</v>
          </cell>
        </row>
        <row r="10">
          <cell r="G10">
            <v>0</v>
          </cell>
        </row>
        <row r="11">
          <cell r="A11" t="str">
            <v>2230105</v>
          </cell>
        </row>
        <row r="11">
          <cell r="C11">
            <v>2</v>
          </cell>
        </row>
        <row r="11">
          <cell r="F11">
            <v>2</v>
          </cell>
          <cell r="G11">
            <v>1</v>
          </cell>
        </row>
        <row r="11">
          <cell r="J11">
            <v>1</v>
          </cell>
        </row>
        <row r="12">
          <cell r="A12" t="str">
            <v>2230106</v>
          </cell>
        </row>
        <row r="12">
          <cell r="C12">
            <v>0</v>
          </cell>
        </row>
        <row r="12">
          <cell r="G12">
            <v>0</v>
          </cell>
        </row>
        <row r="13">
          <cell r="A13" t="str">
            <v>2230107</v>
          </cell>
        </row>
        <row r="13">
          <cell r="C13">
            <v>0</v>
          </cell>
        </row>
        <row r="13">
          <cell r="G13">
            <v>0</v>
          </cell>
        </row>
        <row r="14">
          <cell r="A14" t="str">
            <v>2230108</v>
          </cell>
        </row>
        <row r="14">
          <cell r="C14">
            <v>0</v>
          </cell>
        </row>
        <row r="14">
          <cell r="G14">
            <v>0</v>
          </cell>
        </row>
        <row r="15">
          <cell r="A15" t="str">
            <v>2230109</v>
          </cell>
        </row>
        <row r="15">
          <cell r="C15">
            <v>0</v>
          </cell>
        </row>
        <row r="15">
          <cell r="G15">
            <v>0</v>
          </cell>
        </row>
        <row r="16">
          <cell r="A16" t="str">
            <v>2230199</v>
          </cell>
        </row>
        <row r="16">
          <cell r="C16">
            <v>0</v>
          </cell>
        </row>
        <row r="16">
          <cell r="G16">
            <v>0</v>
          </cell>
        </row>
        <row r="17">
          <cell r="A17" t="str">
            <v>2230201</v>
          </cell>
        </row>
        <row r="17">
          <cell r="C17">
            <v>0</v>
          </cell>
        </row>
        <row r="17">
          <cell r="G17">
            <v>0</v>
          </cell>
        </row>
        <row r="18">
          <cell r="A18" t="str">
            <v>2230202</v>
          </cell>
        </row>
        <row r="18">
          <cell r="C18">
            <v>0</v>
          </cell>
        </row>
        <row r="18">
          <cell r="G18">
            <v>0</v>
          </cell>
        </row>
        <row r="19">
          <cell r="A19" t="str">
            <v>2230203</v>
          </cell>
        </row>
        <row r="19">
          <cell r="C19">
            <v>0</v>
          </cell>
        </row>
        <row r="19">
          <cell r="G19">
            <v>0</v>
          </cell>
        </row>
        <row r="20">
          <cell r="A20" t="str">
            <v>2230204</v>
          </cell>
        </row>
        <row r="20">
          <cell r="C20">
            <v>0</v>
          </cell>
        </row>
        <row r="20">
          <cell r="G20">
            <v>0</v>
          </cell>
        </row>
        <row r="21">
          <cell r="A21" t="str">
            <v>2230205</v>
          </cell>
        </row>
        <row r="21">
          <cell r="C21">
            <v>0</v>
          </cell>
        </row>
        <row r="21">
          <cell r="G21">
            <v>0</v>
          </cell>
        </row>
        <row r="22">
          <cell r="A22" t="str">
            <v>2230206</v>
          </cell>
        </row>
        <row r="22">
          <cell r="C22">
            <v>0</v>
          </cell>
        </row>
        <row r="22">
          <cell r="G22">
            <v>0</v>
          </cell>
        </row>
        <row r="23">
          <cell r="A23" t="str">
            <v>2230208</v>
          </cell>
        </row>
        <row r="23">
          <cell r="C23">
            <v>0</v>
          </cell>
        </row>
        <row r="23">
          <cell r="G23">
            <v>0</v>
          </cell>
        </row>
        <row r="24">
          <cell r="A24" t="str">
            <v>2230299</v>
          </cell>
        </row>
        <row r="24">
          <cell r="C24">
            <v>0</v>
          </cell>
        </row>
        <row r="24">
          <cell r="G24">
            <v>0</v>
          </cell>
        </row>
        <row r="25">
          <cell r="A25" t="str">
            <v>2230301</v>
          </cell>
        </row>
        <row r="25">
          <cell r="C25">
            <v>0</v>
          </cell>
        </row>
        <row r="25">
          <cell r="G25">
            <v>0</v>
          </cell>
        </row>
        <row r="26">
          <cell r="A26" t="str">
            <v>2239999</v>
          </cell>
        </row>
        <row r="26">
          <cell r="C26">
            <v>0</v>
          </cell>
        </row>
        <row r="26">
          <cell r="G26">
            <v>0</v>
          </cell>
        </row>
        <row r="29">
          <cell r="C29">
            <v>0</v>
          </cell>
        </row>
        <row r="29">
          <cell r="G29">
            <v>0</v>
          </cell>
        </row>
        <row r="30">
          <cell r="C30">
            <v>0</v>
          </cell>
        </row>
        <row r="30">
          <cell r="G30">
            <v>0</v>
          </cell>
        </row>
        <row r="31">
          <cell r="C31">
            <v>0</v>
          </cell>
        </row>
        <row r="31">
          <cell r="G31">
            <v>0</v>
          </cell>
        </row>
        <row r="32">
          <cell r="A32" t="str">
            <v>2300501</v>
          </cell>
        </row>
        <row r="33">
          <cell r="A33" t="str">
            <v>2300803</v>
          </cell>
        </row>
        <row r="33">
          <cell r="C33">
            <v>0</v>
          </cell>
        </row>
        <row r="33">
          <cell r="G33">
            <v>0</v>
          </cell>
        </row>
        <row r="34">
          <cell r="A34" t="str">
            <v>2300918</v>
          </cell>
        </row>
      </sheetData>
      <sheetData sheetId="28"/>
      <sheetData sheetId="29"/>
      <sheetData sheetId="30"/>
      <sheetData sheetId="31"/>
      <sheetData sheetId="3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113"/>
  <sheetViews>
    <sheetView showGridLines="0" showZeros="0" workbookViewId="0">
      <selection activeCell="D5" sqref="D5:D6"/>
    </sheetView>
  </sheetViews>
  <sheetFormatPr defaultColWidth="8.75" defaultRowHeight="13.5"/>
  <cols>
    <col min="1" max="1" width="10.75" style="37" customWidth="1"/>
    <col min="2" max="2" width="41.25" style="37" customWidth="1"/>
    <col min="3" max="4" width="10.75" style="37" customWidth="1"/>
    <col min="5" max="5" width="10.75" style="64" customWidth="1"/>
    <col min="6" max="6" width="41.25" style="37" customWidth="1"/>
    <col min="7" max="8" width="10.75" style="37" customWidth="1"/>
    <col min="9" max="16378" width="8.75" style="37"/>
  </cols>
  <sheetData>
    <row r="1" ht="18" customHeight="1" spans="1:4">
      <c r="A1" s="38"/>
      <c r="C1" s="39"/>
      <c r="D1" s="39"/>
    </row>
    <row r="2" s="62" customFormat="1" ht="24" spans="1:8">
      <c r="A2" s="65" t="s">
        <v>0</v>
      </c>
      <c r="B2" s="65"/>
      <c r="C2" s="65"/>
      <c r="D2" s="65"/>
      <c r="E2" s="65"/>
      <c r="F2" s="65"/>
      <c r="G2" s="65"/>
      <c r="H2" s="65"/>
    </row>
    <row r="3" s="62" customFormat="1" ht="20.25" customHeight="1" spans="1:8">
      <c r="A3" s="66"/>
      <c r="H3" s="67" t="s">
        <v>1</v>
      </c>
    </row>
    <row r="4" s="62" customFormat="1" ht="31.5" customHeight="1" spans="1:8">
      <c r="A4" s="68" t="s">
        <v>2</v>
      </c>
      <c r="B4" s="68"/>
      <c r="C4" s="68"/>
      <c r="D4" s="68"/>
      <c r="E4" s="68" t="s">
        <v>3</v>
      </c>
      <c r="F4" s="68"/>
      <c r="G4" s="68"/>
      <c r="H4" s="68"/>
    </row>
    <row r="5" s="62" customFormat="1" ht="22.15" customHeight="1" spans="1:8">
      <c r="A5" s="68" t="s">
        <v>4</v>
      </c>
      <c r="B5" s="46" t="s">
        <v>5</v>
      </c>
      <c r="C5" s="69" t="s">
        <v>6</v>
      </c>
      <c r="D5" s="69" t="s">
        <v>7</v>
      </c>
      <c r="E5" s="68" t="s">
        <v>4</v>
      </c>
      <c r="F5" s="46" t="s">
        <v>5</v>
      </c>
      <c r="G5" s="69" t="s">
        <v>6</v>
      </c>
      <c r="H5" s="69" t="s">
        <v>7</v>
      </c>
    </row>
    <row r="6" s="62" customFormat="1" ht="63" customHeight="1" spans="1:8">
      <c r="A6" s="68"/>
      <c r="B6" s="46"/>
      <c r="C6" s="70"/>
      <c r="D6" s="70"/>
      <c r="E6" s="68"/>
      <c r="F6" s="46"/>
      <c r="G6" s="70"/>
      <c r="H6" s="70"/>
    </row>
    <row r="7" ht="16.5" customHeight="1" spans="1:8">
      <c r="A7" s="48"/>
      <c r="B7" s="71" t="s">
        <v>8</v>
      </c>
      <c r="C7" s="52">
        <v>23359</v>
      </c>
      <c r="D7" s="52">
        <v>23359</v>
      </c>
      <c r="E7" s="48"/>
      <c r="F7" s="71" t="s">
        <v>9</v>
      </c>
      <c r="G7" s="50">
        <v>183901</v>
      </c>
      <c r="H7" s="52">
        <v>334439</v>
      </c>
    </row>
    <row r="8" ht="16.5" customHeight="1" spans="1:8">
      <c r="A8" s="72" t="s">
        <v>10</v>
      </c>
      <c r="B8" s="60" t="s">
        <v>11</v>
      </c>
      <c r="C8" s="50">
        <v>169902</v>
      </c>
      <c r="D8" s="50">
        <f>D9+D81+D85+D90+D96</f>
        <v>320440</v>
      </c>
      <c r="E8" s="72" t="s">
        <v>12</v>
      </c>
      <c r="F8" s="60" t="s">
        <v>13</v>
      </c>
      <c r="G8" s="50">
        <f>G9+G78+G81+G83+G85+G92+G90+G91</f>
        <v>435</v>
      </c>
      <c r="H8" s="50">
        <f>H9+H78+H81+H83+H85+H92+H90+H91</f>
        <v>435</v>
      </c>
    </row>
    <row r="9" ht="16.5" customHeight="1" spans="1:8">
      <c r="A9" s="72"/>
      <c r="B9" s="60" t="s">
        <v>14</v>
      </c>
      <c r="C9" s="50">
        <v>148065</v>
      </c>
      <c r="D9" s="52">
        <f>SUM(D10,D17,D56)</f>
        <v>254833</v>
      </c>
      <c r="E9" s="72"/>
      <c r="F9" s="60" t="s">
        <v>15</v>
      </c>
      <c r="G9" s="50">
        <f>SUM(G10:G12)</f>
        <v>0</v>
      </c>
      <c r="H9" s="50">
        <f>SUM(H10:H12)</f>
        <v>0</v>
      </c>
    </row>
    <row r="10" ht="16.5" customHeight="1" spans="1:8">
      <c r="A10" s="72" t="s">
        <v>16</v>
      </c>
      <c r="B10" s="60" t="s">
        <v>17</v>
      </c>
      <c r="C10" s="50">
        <f>SUM(C11:C16)</f>
        <v>2498</v>
      </c>
      <c r="D10" s="50">
        <f>SUM(D11:D16)</f>
        <v>2498</v>
      </c>
      <c r="E10" s="76" t="s">
        <v>18</v>
      </c>
      <c r="F10" s="60" t="s">
        <v>19</v>
      </c>
      <c r="G10" s="53"/>
      <c r="H10" s="53"/>
    </row>
    <row r="11" ht="16.5" customHeight="1" spans="1:8">
      <c r="A11" s="72" t="s">
        <v>20</v>
      </c>
      <c r="B11" s="60" t="s">
        <v>21</v>
      </c>
      <c r="C11" s="53">
        <v>37</v>
      </c>
      <c r="D11" s="53">
        <v>37</v>
      </c>
      <c r="E11" s="76" t="s">
        <v>22</v>
      </c>
      <c r="F11" s="60" t="s">
        <v>23</v>
      </c>
      <c r="G11" s="53"/>
      <c r="H11" s="53"/>
    </row>
    <row r="12" ht="16.5" customHeight="1" spans="1:8">
      <c r="A12" s="72" t="s">
        <v>24</v>
      </c>
      <c r="B12" s="60" t="s">
        <v>25</v>
      </c>
      <c r="C12" s="53"/>
      <c r="D12" s="53"/>
      <c r="E12" s="76" t="s">
        <v>26</v>
      </c>
      <c r="F12" s="60" t="s">
        <v>27</v>
      </c>
      <c r="G12" s="53"/>
      <c r="H12" s="53"/>
    </row>
    <row r="13" ht="16.5" customHeight="1" spans="1:8">
      <c r="A13" s="72" t="s">
        <v>28</v>
      </c>
      <c r="B13" s="60" t="s">
        <v>29</v>
      </c>
      <c r="C13" s="53">
        <v>376</v>
      </c>
      <c r="D13" s="53">
        <v>376</v>
      </c>
      <c r="E13" s="72"/>
      <c r="F13" s="48"/>
      <c r="G13" s="57"/>
      <c r="H13" s="58"/>
    </row>
    <row r="14" ht="16.5" customHeight="1" spans="1:8">
      <c r="A14" s="72" t="s">
        <v>30</v>
      </c>
      <c r="B14" s="60" t="s">
        <v>31</v>
      </c>
      <c r="C14" s="53">
        <v>3</v>
      </c>
      <c r="D14" s="53">
        <v>3</v>
      </c>
      <c r="E14" s="72"/>
      <c r="F14" s="48"/>
      <c r="G14" s="57"/>
      <c r="H14" s="58"/>
    </row>
    <row r="15" ht="16.5" customHeight="1" spans="1:8">
      <c r="A15" s="72" t="s">
        <v>32</v>
      </c>
      <c r="B15" s="60" t="s">
        <v>33</v>
      </c>
      <c r="C15" s="53">
        <v>2082</v>
      </c>
      <c r="D15" s="53">
        <v>2082</v>
      </c>
      <c r="E15" s="72"/>
      <c r="F15" s="48"/>
      <c r="G15" s="57"/>
      <c r="H15" s="58"/>
    </row>
    <row r="16" ht="16.5" customHeight="1" spans="1:8">
      <c r="A16" s="72" t="s">
        <v>34</v>
      </c>
      <c r="B16" s="60" t="s">
        <v>35</v>
      </c>
      <c r="C16" s="53"/>
      <c r="D16" s="53"/>
      <c r="E16" s="72"/>
      <c r="F16" s="48"/>
      <c r="G16" s="57"/>
      <c r="H16" s="58"/>
    </row>
    <row r="17" ht="16.5" customHeight="1" spans="1:8">
      <c r="A17" s="72" t="s">
        <v>36</v>
      </c>
      <c r="B17" s="60" t="s">
        <v>37</v>
      </c>
      <c r="C17" s="50">
        <f>SUM(C18:C55)</f>
        <v>144629</v>
      </c>
      <c r="D17" s="50">
        <f>SUM(D18:D55)</f>
        <v>173556</v>
      </c>
      <c r="E17" s="72"/>
      <c r="F17" s="48"/>
      <c r="G17" s="57"/>
      <c r="H17" s="58"/>
    </row>
    <row r="18" ht="16.5" customHeight="1" spans="1:8">
      <c r="A18" s="72" t="s">
        <v>38</v>
      </c>
      <c r="B18" s="60" t="s">
        <v>39</v>
      </c>
      <c r="C18" s="53">
        <v>2374</v>
      </c>
      <c r="D18" s="53">
        <v>2374</v>
      </c>
      <c r="E18" s="72"/>
      <c r="F18" s="48"/>
      <c r="G18" s="57"/>
      <c r="H18" s="58"/>
    </row>
    <row r="19" ht="16.5" customHeight="1" spans="1:8">
      <c r="A19" s="72" t="s">
        <v>40</v>
      </c>
      <c r="B19" s="60" t="s">
        <v>41</v>
      </c>
      <c r="C19" s="53">
        <v>12860</v>
      </c>
      <c r="D19" s="53">
        <v>12937</v>
      </c>
      <c r="E19" s="72"/>
      <c r="F19" s="48"/>
      <c r="G19" s="57"/>
      <c r="H19" s="58"/>
    </row>
    <row r="20" ht="16.5" customHeight="1" spans="1:8">
      <c r="A20" s="72" t="s">
        <v>42</v>
      </c>
      <c r="B20" s="60" t="s">
        <v>43</v>
      </c>
      <c r="C20" s="53">
        <v>10282</v>
      </c>
      <c r="D20" s="53">
        <v>12032</v>
      </c>
      <c r="E20" s="72"/>
      <c r="F20" s="48"/>
      <c r="G20" s="57"/>
      <c r="H20" s="58"/>
    </row>
    <row r="21" ht="16.5" customHeight="1" spans="1:8">
      <c r="A21" s="72" t="s">
        <v>44</v>
      </c>
      <c r="B21" s="60" t="s">
        <v>45</v>
      </c>
      <c r="C21" s="53"/>
      <c r="D21" s="53">
        <v>842</v>
      </c>
      <c r="E21" s="72"/>
      <c r="F21" s="48"/>
      <c r="G21" s="57"/>
      <c r="H21" s="58"/>
    </row>
    <row r="22" ht="16.5" customHeight="1" spans="1:8">
      <c r="A22" s="72" t="s">
        <v>46</v>
      </c>
      <c r="B22" s="60" t="s">
        <v>47</v>
      </c>
      <c r="C22" s="53"/>
      <c r="D22" s="53"/>
      <c r="E22" s="72"/>
      <c r="F22" s="48"/>
      <c r="G22" s="57"/>
      <c r="H22" s="58"/>
    </row>
    <row r="23" ht="16.5" customHeight="1" spans="1:8">
      <c r="A23" s="72" t="s">
        <v>48</v>
      </c>
      <c r="B23" s="60" t="s">
        <v>49</v>
      </c>
      <c r="C23" s="53"/>
      <c r="D23" s="53"/>
      <c r="E23" s="72"/>
      <c r="F23" s="48"/>
      <c r="G23" s="57"/>
      <c r="H23" s="58"/>
    </row>
    <row r="24" ht="16.5" customHeight="1" spans="1:8">
      <c r="A24" s="72" t="s">
        <v>50</v>
      </c>
      <c r="B24" s="60" t="s">
        <v>51</v>
      </c>
      <c r="C24" s="53"/>
      <c r="D24" s="53"/>
      <c r="E24" s="72"/>
      <c r="F24" s="48"/>
      <c r="G24" s="57"/>
      <c r="H24" s="58"/>
    </row>
    <row r="25" ht="16.5" customHeight="1" spans="1:8">
      <c r="A25" s="72" t="s">
        <v>52</v>
      </c>
      <c r="B25" s="60" t="s">
        <v>53</v>
      </c>
      <c r="C25" s="53">
        <v>9798</v>
      </c>
      <c r="D25" s="53">
        <v>9798</v>
      </c>
      <c r="E25" s="72"/>
      <c r="F25" s="48"/>
      <c r="G25" s="57"/>
      <c r="H25" s="58"/>
    </row>
    <row r="26" ht="16.5" customHeight="1" spans="1:8">
      <c r="A26" s="72" t="s">
        <v>54</v>
      </c>
      <c r="B26" s="60" t="s">
        <v>55</v>
      </c>
      <c r="C26" s="53">
        <v>34795</v>
      </c>
      <c r="D26" s="53">
        <v>38359</v>
      </c>
      <c r="E26" s="72"/>
      <c r="F26" s="48"/>
      <c r="G26" s="57"/>
      <c r="H26" s="58"/>
    </row>
    <row r="27" ht="16.5" customHeight="1" spans="1:8">
      <c r="A27" s="72" t="s">
        <v>56</v>
      </c>
      <c r="B27" s="60" t="s">
        <v>57</v>
      </c>
      <c r="C27" s="53"/>
      <c r="D27" s="53"/>
      <c r="E27" s="72"/>
      <c r="F27" s="48"/>
      <c r="G27" s="57"/>
      <c r="H27" s="58"/>
    </row>
    <row r="28" ht="16.5" customHeight="1" spans="1:8">
      <c r="A28" s="72" t="s">
        <v>58</v>
      </c>
      <c r="B28" s="60" t="s">
        <v>59</v>
      </c>
      <c r="C28" s="53"/>
      <c r="D28" s="53"/>
      <c r="E28" s="72"/>
      <c r="F28" s="48"/>
      <c r="G28" s="57"/>
      <c r="H28" s="58"/>
    </row>
    <row r="29" ht="16.5" customHeight="1" spans="1:8">
      <c r="A29" s="72" t="s">
        <v>60</v>
      </c>
      <c r="B29" s="60" t="s">
        <v>61</v>
      </c>
      <c r="C29" s="53">
        <v>37720</v>
      </c>
      <c r="D29" s="53">
        <v>51824</v>
      </c>
      <c r="E29" s="72"/>
      <c r="F29" s="48"/>
      <c r="G29" s="57"/>
      <c r="H29" s="58"/>
    </row>
    <row r="30" ht="16.5" customHeight="1" spans="1:8">
      <c r="A30" s="72" t="s">
        <v>62</v>
      </c>
      <c r="B30" s="60" t="s">
        <v>63</v>
      </c>
      <c r="C30" s="53">
        <v>15237</v>
      </c>
      <c r="D30" s="53">
        <v>19585</v>
      </c>
      <c r="E30" s="72"/>
      <c r="F30" s="51"/>
      <c r="G30" s="57"/>
      <c r="H30" s="58"/>
    </row>
    <row r="31" ht="16.5" customHeight="1" spans="1:8">
      <c r="A31" s="72" t="s">
        <v>64</v>
      </c>
      <c r="B31" s="60" t="s">
        <v>65</v>
      </c>
      <c r="C31" s="53">
        <v>334</v>
      </c>
      <c r="D31" s="53">
        <v>1566</v>
      </c>
      <c r="E31" s="72"/>
      <c r="F31" s="48"/>
      <c r="G31" s="57"/>
      <c r="H31" s="58"/>
    </row>
    <row r="32" ht="16.5" customHeight="1" spans="1:8">
      <c r="A32" s="72" t="s">
        <v>66</v>
      </c>
      <c r="B32" s="60" t="s">
        <v>67</v>
      </c>
      <c r="C32" s="53"/>
      <c r="D32" s="53"/>
      <c r="E32" s="72"/>
      <c r="F32" s="48"/>
      <c r="G32" s="57"/>
      <c r="H32" s="58"/>
    </row>
    <row r="33" ht="16.5" customHeight="1" spans="1:8">
      <c r="A33" s="72" t="s">
        <v>68</v>
      </c>
      <c r="B33" s="60" t="s">
        <v>69</v>
      </c>
      <c r="C33" s="53"/>
      <c r="D33" s="53"/>
      <c r="E33" s="72"/>
      <c r="F33" s="48"/>
      <c r="G33" s="57"/>
      <c r="H33" s="58"/>
    </row>
    <row r="34" ht="16.5" customHeight="1" spans="1:8">
      <c r="A34" s="72" t="s">
        <v>70</v>
      </c>
      <c r="B34" s="60" t="s">
        <v>71</v>
      </c>
      <c r="C34" s="53">
        <v>749</v>
      </c>
      <c r="D34" s="53">
        <v>858</v>
      </c>
      <c r="E34" s="72"/>
      <c r="F34" s="48"/>
      <c r="G34" s="57"/>
      <c r="H34" s="58"/>
    </row>
    <row r="35" ht="16.5" customHeight="1" spans="1:8">
      <c r="A35" s="72" t="s">
        <v>72</v>
      </c>
      <c r="B35" s="60" t="s">
        <v>73</v>
      </c>
      <c r="C35" s="53">
        <v>4036</v>
      </c>
      <c r="D35" s="53">
        <v>4258</v>
      </c>
      <c r="E35" s="72"/>
      <c r="F35" s="48"/>
      <c r="G35" s="57"/>
      <c r="H35" s="58"/>
    </row>
    <row r="36" ht="16.5" customHeight="1" spans="1:8">
      <c r="A36" s="72" t="s">
        <v>74</v>
      </c>
      <c r="B36" s="60" t="s">
        <v>75</v>
      </c>
      <c r="C36" s="53">
        <v>8</v>
      </c>
      <c r="D36" s="53">
        <v>8</v>
      </c>
      <c r="E36" s="72"/>
      <c r="F36" s="48"/>
      <c r="G36" s="57"/>
      <c r="H36" s="58"/>
    </row>
    <row r="37" ht="16.5" customHeight="1" spans="1:8">
      <c r="A37" s="72" t="s">
        <v>76</v>
      </c>
      <c r="B37" s="60" t="s">
        <v>77</v>
      </c>
      <c r="C37" s="53">
        <v>308</v>
      </c>
      <c r="D37" s="53">
        <v>549</v>
      </c>
      <c r="E37" s="72"/>
      <c r="F37" s="48"/>
      <c r="G37" s="57"/>
      <c r="H37" s="58"/>
    </row>
    <row r="38" ht="16.5" customHeight="1" spans="1:8">
      <c r="A38" s="72" t="s">
        <v>78</v>
      </c>
      <c r="B38" s="60" t="s">
        <v>79</v>
      </c>
      <c r="C38" s="53">
        <v>6522</v>
      </c>
      <c r="D38" s="53">
        <v>7419</v>
      </c>
      <c r="E38" s="72"/>
      <c r="F38" s="48"/>
      <c r="G38" s="57"/>
      <c r="H38" s="58"/>
    </row>
    <row r="39" ht="16.5" customHeight="1" spans="1:8">
      <c r="A39" s="72" t="s">
        <v>80</v>
      </c>
      <c r="B39" s="60" t="s">
        <v>81</v>
      </c>
      <c r="C39" s="53">
        <v>1643</v>
      </c>
      <c r="D39" s="53">
        <v>1803</v>
      </c>
      <c r="E39" s="72"/>
      <c r="F39" s="48"/>
      <c r="G39" s="57"/>
      <c r="H39" s="58"/>
    </row>
    <row r="40" ht="16.5" customHeight="1" spans="1:8">
      <c r="A40" s="72" t="s">
        <v>82</v>
      </c>
      <c r="B40" s="60" t="s">
        <v>83</v>
      </c>
      <c r="C40" s="53">
        <v>445</v>
      </c>
      <c r="D40" s="53">
        <v>530</v>
      </c>
      <c r="E40" s="72"/>
      <c r="F40" s="48"/>
      <c r="G40" s="57"/>
      <c r="H40" s="58"/>
    </row>
    <row r="41" ht="16.5" customHeight="1" spans="1:8">
      <c r="A41" s="72" t="s">
        <v>84</v>
      </c>
      <c r="B41" s="60" t="s">
        <v>85</v>
      </c>
      <c r="C41" s="53"/>
      <c r="D41" s="53">
        <v>134</v>
      </c>
      <c r="E41" s="72"/>
      <c r="F41" s="48"/>
      <c r="G41" s="57"/>
      <c r="H41" s="58"/>
    </row>
    <row r="42" ht="16.5" customHeight="1" spans="1:8">
      <c r="A42" s="72" t="s">
        <v>86</v>
      </c>
      <c r="B42" s="60" t="s">
        <v>87</v>
      </c>
      <c r="C42" s="53">
        <v>7048</v>
      </c>
      <c r="D42" s="53">
        <v>7475</v>
      </c>
      <c r="E42" s="72"/>
      <c r="F42" s="48"/>
      <c r="G42" s="57"/>
      <c r="H42" s="58"/>
    </row>
    <row r="43" ht="16.5" customHeight="1" spans="1:8">
      <c r="A43" s="72" t="s">
        <v>88</v>
      </c>
      <c r="B43" s="60" t="s">
        <v>89</v>
      </c>
      <c r="C43" s="53">
        <v>429</v>
      </c>
      <c r="D43" s="53">
        <v>700</v>
      </c>
      <c r="E43" s="72"/>
      <c r="F43" s="48"/>
      <c r="G43" s="57"/>
      <c r="H43" s="58"/>
    </row>
    <row r="44" ht="16.5" customHeight="1" spans="1:8">
      <c r="A44" s="72" t="s">
        <v>90</v>
      </c>
      <c r="B44" s="60" t="s">
        <v>91</v>
      </c>
      <c r="C44" s="53"/>
      <c r="D44" s="53"/>
      <c r="E44" s="72"/>
      <c r="F44" s="48"/>
      <c r="G44" s="57"/>
      <c r="H44" s="58"/>
    </row>
    <row r="45" ht="16.5" customHeight="1" spans="1:8">
      <c r="A45" s="72" t="s">
        <v>92</v>
      </c>
      <c r="B45" s="60" t="s">
        <v>93</v>
      </c>
      <c r="C45" s="53"/>
      <c r="D45" s="53">
        <v>5</v>
      </c>
      <c r="E45" s="72"/>
      <c r="F45" s="48"/>
      <c r="G45" s="57"/>
      <c r="H45" s="58"/>
    </row>
    <row r="46" ht="16.5" customHeight="1" spans="1:8">
      <c r="A46" s="72" t="s">
        <v>94</v>
      </c>
      <c r="B46" s="60" t="s">
        <v>95</v>
      </c>
      <c r="C46" s="53"/>
      <c r="D46" s="53"/>
      <c r="E46" s="72"/>
      <c r="F46" s="48"/>
      <c r="G46" s="57"/>
      <c r="H46" s="58"/>
    </row>
    <row r="47" ht="16.5" customHeight="1" spans="1:8">
      <c r="A47" s="72" t="s">
        <v>96</v>
      </c>
      <c r="B47" s="60" t="s">
        <v>97</v>
      </c>
      <c r="C47" s="53"/>
      <c r="D47" s="53"/>
      <c r="E47" s="72"/>
      <c r="F47" s="48"/>
      <c r="G47" s="57"/>
      <c r="H47" s="58"/>
    </row>
    <row r="48" ht="16.5" customHeight="1" spans="1:8">
      <c r="A48" s="72" t="s">
        <v>98</v>
      </c>
      <c r="B48" s="60" t="s">
        <v>99</v>
      </c>
      <c r="C48" s="53">
        <v>41</v>
      </c>
      <c r="D48" s="53"/>
      <c r="E48" s="72"/>
      <c r="F48" s="48"/>
      <c r="G48" s="57"/>
      <c r="H48" s="58"/>
    </row>
    <row r="49" ht="16.5" customHeight="1" spans="1:8">
      <c r="A49" s="72" t="s">
        <v>100</v>
      </c>
      <c r="B49" s="60" t="s">
        <v>101</v>
      </c>
      <c r="C49" s="53"/>
      <c r="D49" s="53"/>
      <c r="E49" s="72"/>
      <c r="F49" s="48"/>
      <c r="G49" s="57"/>
      <c r="H49" s="58"/>
    </row>
    <row r="50" ht="16.5" customHeight="1" spans="1:8">
      <c r="A50" s="72" t="s">
        <v>102</v>
      </c>
      <c r="B50" s="60" t="s">
        <v>103</v>
      </c>
      <c r="C50" s="53"/>
      <c r="D50" s="53">
        <v>500</v>
      </c>
      <c r="E50" s="72"/>
      <c r="F50" s="48"/>
      <c r="G50" s="57"/>
      <c r="H50" s="58"/>
    </row>
    <row r="51" ht="16.5" customHeight="1" spans="1:8">
      <c r="A51" s="72" t="s">
        <v>104</v>
      </c>
      <c r="B51" s="60" t="s">
        <v>105</v>
      </c>
      <c r="C51" s="53"/>
      <c r="D51" s="53"/>
      <c r="E51" s="72"/>
      <c r="F51" s="48"/>
      <c r="G51" s="57"/>
      <c r="H51" s="58"/>
    </row>
    <row r="52" ht="16.5" customHeight="1" spans="1:8">
      <c r="A52" s="72" t="s">
        <v>106</v>
      </c>
      <c r="B52" s="60" t="s">
        <v>107</v>
      </c>
      <c r="C52" s="53"/>
      <c r="D52" s="53"/>
      <c r="E52" s="72"/>
      <c r="F52" s="48"/>
      <c r="G52" s="57"/>
      <c r="H52" s="58"/>
    </row>
    <row r="53" ht="16.5" customHeight="1" spans="1:8">
      <c r="A53" s="72" t="s">
        <v>108</v>
      </c>
      <c r="B53" s="60" t="s">
        <v>109</v>
      </c>
      <c r="C53" s="53"/>
      <c r="D53" s="53"/>
      <c r="E53" s="72"/>
      <c r="F53" s="48"/>
      <c r="G53" s="57"/>
      <c r="H53" s="58"/>
    </row>
    <row r="54" ht="16.5" customHeight="1" spans="1:8">
      <c r="A54" s="72" t="s">
        <v>110</v>
      </c>
      <c r="B54" s="60" t="s">
        <v>111</v>
      </c>
      <c r="C54" s="53"/>
      <c r="D54" s="53"/>
      <c r="E54" s="72"/>
      <c r="F54" s="48"/>
      <c r="G54" s="57"/>
      <c r="H54" s="58"/>
    </row>
    <row r="55" ht="16.5" customHeight="1" spans="1:8">
      <c r="A55" s="72" t="s">
        <v>112</v>
      </c>
      <c r="B55" s="60" t="s">
        <v>113</v>
      </c>
      <c r="C55" s="53"/>
      <c r="D55" s="53"/>
      <c r="E55" s="72"/>
      <c r="F55" s="48"/>
      <c r="G55" s="57"/>
      <c r="H55" s="58"/>
    </row>
    <row r="56" ht="16.5" customHeight="1" spans="1:8">
      <c r="A56" s="72" t="s">
        <v>114</v>
      </c>
      <c r="B56" s="60" t="s">
        <v>115</v>
      </c>
      <c r="C56" s="50">
        <f>SUM(C57:C77)</f>
        <v>938</v>
      </c>
      <c r="D56" s="50">
        <f>SUM(D57:D77)</f>
        <v>78779</v>
      </c>
      <c r="E56" s="72"/>
      <c r="F56" s="48"/>
      <c r="G56" s="57"/>
      <c r="H56" s="58"/>
    </row>
    <row r="57" ht="16.5" customHeight="1" spans="1:8">
      <c r="A57" s="72" t="s">
        <v>116</v>
      </c>
      <c r="B57" s="60" t="s">
        <v>117</v>
      </c>
      <c r="C57" s="53"/>
      <c r="D57" s="53"/>
      <c r="E57" s="72"/>
      <c r="F57" s="48"/>
      <c r="G57" s="57"/>
      <c r="H57" s="58"/>
    </row>
    <row r="58" ht="16.5" customHeight="1" spans="1:8">
      <c r="A58" s="72" t="s">
        <v>118</v>
      </c>
      <c r="B58" s="60" t="s">
        <v>119</v>
      </c>
      <c r="C58" s="53"/>
      <c r="D58" s="53"/>
      <c r="E58" s="72"/>
      <c r="F58" s="48"/>
      <c r="G58" s="57"/>
      <c r="H58" s="58"/>
    </row>
    <row r="59" ht="16.5" customHeight="1" spans="1:8">
      <c r="A59" s="72" t="s">
        <v>120</v>
      </c>
      <c r="B59" s="60" t="s">
        <v>121</v>
      </c>
      <c r="C59" s="53"/>
      <c r="D59" s="53">
        <v>15543</v>
      </c>
      <c r="E59" s="72"/>
      <c r="F59" s="48"/>
      <c r="G59" s="57"/>
      <c r="H59" s="58"/>
    </row>
    <row r="60" ht="16.5" customHeight="1" spans="1:8">
      <c r="A60" s="72" t="s">
        <v>122</v>
      </c>
      <c r="B60" s="60" t="s">
        <v>123</v>
      </c>
      <c r="C60" s="53"/>
      <c r="D60" s="53"/>
      <c r="E60" s="72"/>
      <c r="F60" s="48"/>
      <c r="G60" s="57"/>
      <c r="H60" s="58"/>
    </row>
    <row r="61" ht="16.5" customHeight="1" spans="1:8">
      <c r="A61" s="72" t="s">
        <v>124</v>
      </c>
      <c r="B61" s="60" t="s">
        <v>125</v>
      </c>
      <c r="C61" s="53"/>
      <c r="D61" s="53">
        <v>270</v>
      </c>
      <c r="E61" s="72"/>
      <c r="F61" s="48"/>
      <c r="G61" s="57"/>
      <c r="H61" s="58"/>
    </row>
    <row r="62" ht="16.5" customHeight="1" spans="1:8">
      <c r="A62" s="72" t="s">
        <v>126</v>
      </c>
      <c r="B62" s="60" t="s">
        <v>127</v>
      </c>
      <c r="C62" s="53"/>
      <c r="D62" s="53"/>
      <c r="E62" s="72"/>
      <c r="F62" s="48"/>
      <c r="G62" s="57"/>
      <c r="H62" s="58"/>
    </row>
    <row r="63" ht="16.5" customHeight="1" spans="1:8">
      <c r="A63" s="72" t="s">
        <v>128</v>
      </c>
      <c r="B63" s="60" t="s">
        <v>129</v>
      </c>
      <c r="C63" s="53"/>
      <c r="D63" s="53">
        <v>3340</v>
      </c>
      <c r="E63" s="72"/>
      <c r="F63" s="48"/>
      <c r="G63" s="57"/>
      <c r="H63" s="58"/>
    </row>
    <row r="64" ht="16.5" customHeight="1" spans="1:13">
      <c r="A64" s="72" t="s">
        <v>130</v>
      </c>
      <c r="B64" s="60" t="s">
        <v>131</v>
      </c>
      <c r="C64" s="53"/>
      <c r="D64" s="53">
        <v>900</v>
      </c>
      <c r="E64" s="72"/>
      <c r="F64" s="48"/>
      <c r="G64" s="57"/>
      <c r="H64" s="58"/>
      <c r="M64" s="63"/>
    </row>
    <row r="65" s="63" customFormat="1" ht="16.5" customHeight="1" spans="1:13">
      <c r="A65" s="72" t="s">
        <v>132</v>
      </c>
      <c r="B65" s="60" t="s">
        <v>133</v>
      </c>
      <c r="C65" s="53">
        <v>175</v>
      </c>
      <c r="D65" s="53">
        <v>223</v>
      </c>
      <c r="E65" s="72"/>
      <c r="F65" s="48"/>
      <c r="G65" s="57"/>
      <c r="H65" s="58"/>
      <c r="M65" s="37"/>
    </row>
    <row r="66" ht="16.5" customHeight="1" spans="1:8">
      <c r="A66" s="72" t="s">
        <v>134</v>
      </c>
      <c r="B66" s="60" t="s">
        <v>135</v>
      </c>
      <c r="C66" s="53"/>
      <c r="D66" s="53">
        <v>3952</v>
      </c>
      <c r="E66" s="72"/>
      <c r="F66" s="48"/>
      <c r="G66" s="57"/>
      <c r="H66" s="58"/>
    </row>
    <row r="67" ht="16.5" customHeight="1" spans="1:8">
      <c r="A67" s="72" t="s">
        <v>136</v>
      </c>
      <c r="B67" s="60" t="s">
        <v>137</v>
      </c>
      <c r="C67" s="53"/>
      <c r="D67" s="53">
        <v>9046</v>
      </c>
      <c r="E67" s="72"/>
      <c r="F67" s="48"/>
      <c r="G67" s="57"/>
      <c r="H67" s="58"/>
    </row>
    <row r="68" ht="16.5" customHeight="1" spans="1:8">
      <c r="A68" s="72" t="s">
        <v>138</v>
      </c>
      <c r="B68" s="60" t="s">
        <v>139</v>
      </c>
      <c r="C68" s="53">
        <v>695</v>
      </c>
      <c r="D68" s="53">
        <v>12401</v>
      </c>
      <c r="E68" s="72"/>
      <c r="F68" s="48"/>
      <c r="G68" s="57"/>
      <c r="H68" s="58"/>
    </row>
    <row r="69" ht="16.5" customHeight="1" spans="1:8">
      <c r="A69" s="72" t="s">
        <v>140</v>
      </c>
      <c r="B69" s="60" t="s">
        <v>141</v>
      </c>
      <c r="C69" s="53"/>
      <c r="D69" s="53">
        <v>30932</v>
      </c>
      <c r="E69" s="72"/>
      <c r="F69" s="48"/>
      <c r="G69" s="57"/>
      <c r="H69" s="58"/>
    </row>
    <row r="70" ht="16.5" customHeight="1" spans="1:8">
      <c r="A70" s="72" t="s">
        <v>142</v>
      </c>
      <c r="B70" s="60" t="s">
        <v>143</v>
      </c>
      <c r="C70" s="53"/>
      <c r="D70" s="53"/>
      <c r="E70" s="72"/>
      <c r="F70" s="48"/>
      <c r="G70" s="57"/>
      <c r="H70" s="58"/>
    </row>
    <row r="71" ht="16.5" customHeight="1" spans="1:8">
      <c r="A71" s="72" t="s">
        <v>144</v>
      </c>
      <c r="B71" s="60" t="s">
        <v>145</v>
      </c>
      <c r="C71" s="53">
        <v>68</v>
      </c>
      <c r="D71" s="53">
        <v>104</v>
      </c>
      <c r="E71" s="72"/>
      <c r="F71" s="48"/>
      <c r="G71" s="57"/>
      <c r="H71" s="58"/>
    </row>
    <row r="72" ht="16.5" customHeight="1" spans="1:8">
      <c r="A72" s="72" t="s">
        <v>146</v>
      </c>
      <c r="B72" s="60" t="s">
        <v>147</v>
      </c>
      <c r="C72" s="53"/>
      <c r="D72" s="53">
        <v>1</v>
      </c>
      <c r="E72" s="72"/>
      <c r="F72" s="48"/>
      <c r="G72" s="57"/>
      <c r="H72" s="58"/>
    </row>
    <row r="73" ht="16.5" customHeight="1" spans="1:8">
      <c r="A73" s="72" t="s">
        <v>148</v>
      </c>
      <c r="B73" s="60" t="s">
        <v>149</v>
      </c>
      <c r="C73" s="53"/>
      <c r="D73" s="53"/>
      <c r="E73" s="72"/>
      <c r="F73" s="48"/>
      <c r="G73" s="57"/>
      <c r="H73" s="58"/>
    </row>
    <row r="74" ht="16.5" customHeight="1" spans="1:8">
      <c r="A74" s="72" t="s">
        <v>150</v>
      </c>
      <c r="B74" s="60" t="s">
        <v>151</v>
      </c>
      <c r="C74" s="53"/>
      <c r="D74" s="53"/>
      <c r="E74" s="72"/>
      <c r="F74" s="48"/>
      <c r="G74" s="57"/>
      <c r="H74" s="58"/>
    </row>
    <row r="75" ht="16.5" customHeight="1" spans="1:8">
      <c r="A75" s="72" t="s">
        <v>152</v>
      </c>
      <c r="B75" s="60" t="s">
        <v>153</v>
      </c>
      <c r="C75" s="53"/>
      <c r="D75" s="53"/>
      <c r="E75" s="72"/>
      <c r="F75" s="48"/>
      <c r="G75" s="57"/>
      <c r="H75" s="58"/>
    </row>
    <row r="76" ht="16.5" customHeight="1" spans="1:8">
      <c r="A76" s="72" t="s">
        <v>154</v>
      </c>
      <c r="B76" s="60" t="s">
        <v>155</v>
      </c>
      <c r="C76" s="53"/>
      <c r="D76" s="53">
        <v>2067</v>
      </c>
      <c r="E76" s="72"/>
      <c r="F76" s="48"/>
      <c r="G76" s="57"/>
      <c r="H76" s="58"/>
    </row>
    <row r="77" ht="16.5" customHeight="1" spans="1:8">
      <c r="A77" s="72" t="s">
        <v>156</v>
      </c>
      <c r="B77" s="60" t="s">
        <v>157</v>
      </c>
      <c r="C77" s="53"/>
      <c r="D77" s="53"/>
      <c r="E77" s="72"/>
      <c r="F77" s="48"/>
      <c r="G77" s="57"/>
      <c r="H77" s="58"/>
    </row>
    <row r="78" ht="16.5" customHeight="1" spans="1:8">
      <c r="A78" s="72" t="s">
        <v>158</v>
      </c>
      <c r="B78" s="60" t="s">
        <v>159</v>
      </c>
      <c r="C78" s="50">
        <f t="shared" ref="C78:H78" si="0">SUM(C79:C80)</f>
        <v>0</v>
      </c>
      <c r="D78" s="50">
        <f t="shared" si="0"/>
        <v>0</v>
      </c>
      <c r="E78" s="72" t="s">
        <v>160</v>
      </c>
      <c r="F78" s="60" t="s">
        <v>161</v>
      </c>
      <c r="G78" s="50">
        <f t="shared" si="0"/>
        <v>435</v>
      </c>
      <c r="H78" s="50">
        <f t="shared" si="0"/>
        <v>435</v>
      </c>
    </row>
    <row r="79" ht="16.5" customHeight="1" spans="1:8">
      <c r="A79" s="72" t="s">
        <v>162</v>
      </c>
      <c r="B79" s="60" t="s">
        <v>163</v>
      </c>
      <c r="C79" s="53"/>
      <c r="D79" s="53"/>
      <c r="E79" s="72" t="s">
        <v>164</v>
      </c>
      <c r="F79" s="48" t="s">
        <v>165</v>
      </c>
      <c r="G79" s="53">
        <v>0</v>
      </c>
      <c r="H79" s="53">
        <v>0</v>
      </c>
    </row>
    <row r="80" ht="16.5" customHeight="1" spans="1:8">
      <c r="A80" s="72" t="s">
        <v>166</v>
      </c>
      <c r="B80" s="60" t="s">
        <v>167</v>
      </c>
      <c r="C80" s="53"/>
      <c r="D80" s="53"/>
      <c r="E80" s="72" t="s">
        <v>168</v>
      </c>
      <c r="F80" s="48" t="s">
        <v>169</v>
      </c>
      <c r="G80" s="53">
        <v>435</v>
      </c>
      <c r="H80" s="53">
        <v>435</v>
      </c>
    </row>
    <row r="81" ht="16.5" customHeight="1" spans="1:8">
      <c r="A81" s="72" t="s">
        <v>170</v>
      </c>
      <c r="B81" s="60" t="s">
        <v>171</v>
      </c>
      <c r="C81" s="50">
        <f t="shared" ref="C81:H81" si="1">SUM(C82)</f>
        <v>10256</v>
      </c>
      <c r="D81" s="50">
        <f t="shared" si="1"/>
        <v>10256</v>
      </c>
      <c r="E81" s="72" t="s">
        <v>172</v>
      </c>
      <c r="F81" s="48" t="s">
        <v>173</v>
      </c>
      <c r="G81" s="50">
        <f t="shared" si="1"/>
        <v>0</v>
      </c>
      <c r="H81" s="50">
        <f t="shared" si="1"/>
        <v>0</v>
      </c>
    </row>
    <row r="82" ht="16.5" customHeight="1" spans="1:8">
      <c r="A82" s="72" t="s">
        <v>174</v>
      </c>
      <c r="B82" s="60" t="s">
        <v>175</v>
      </c>
      <c r="C82" s="53">
        <v>10256</v>
      </c>
      <c r="D82" s="53">
        <v>10256</v>
      </c>
      <c r="E82" s="72" t="s">
        <v>176</v>
      </c>
      <c r="F82" s="48" t="s">
        <v>177</v>
      </c>
      <c r="G82" s="53">
        <v>0</v>
      </c>
      <c r="H82" s="53">
        <v>0</v>
      </c>
    </row>
    <row r="83" ht="16.5" customHeight="1" spans="1:8">
      <c r="A83" s="73"/>
      <c r="B83" s="74"/>
      <c r="D83" s="75"/>
      <c r="E83" s="76" t="s">
        <v>178</v>
      </c>
      <c r="F83" s="48" t="s">
        <v>179</v>
      </c>
      <c r="G83" s="50">
        <f>SUM(G84)</f>
        <v>0</v>
      </c>
      <c r="H83" s="50">
        <f>SUM(H84)</f>
        <v>0</v>
      </c>
    </row>
    <row r="84" ht="16.5" customHeight="1" spans="1:8">
      <c r="A84" s="73"/>
      <c r="B84" s="74"/>
      <c r="C84" s="75"/>
      <c r="D84" s="75"/>
      <c r="E84" s="76" t="s">
        <v>180</v>
      </c>
      <c r="F84" s="48" t="s">
        <v>181</v>
      </c>
      <c r="G84" s="53">
        <v>0</v>
      </c>
      <c r="H84" s="53"/>
    </row>
    <row r="85" ht="16.5" customHeight="1" spans="1:8">
      <c r="A85" s="72" t="s">
        <v>182</v>
      </c>
      <c r="B85" s="60" t="s">
        <v>183</v>
      </c>
      <c r="C85" s="50">
        <f>SUM(C86)</f>
        <v>11402</v>
      </c>
      <c r="D85" s="50">
        <f>SUM(D86)</f>
        <v>5172</v>
      </c>
      <c r="E85" s="72" t="s">
        <v>184</v>
      </c>
      <c r="F85" s="48" t="s">
        <v>185</v>
      </c>
      <c r="G85" s="50">
        <f>SUM(G86:G89)</f>
        <v>0</v>
      </c>
      <c r="H85" s="50">
        <f>SUM(H86:H89)</f>
        <v>0</v>
      </c>
    </row>
    <row r="86" ht="16.5" customHeight="1" spans="1:8">
      <c r="A86" s="72" t="s">
        <v>186</v>
      </c>
      <c r="B86" s="60" t="s">
        <v>187</v>
      </c>
      <c r="C86" s="50">
        <f>SUM(C87:C89)</f>
        <v>11402</v>
      </c>
      <c r="D86" s="50">
        <f>SUM(D87:D89)</f>
        <v>5172</v>
      </c>
      <c r="E86" s="72" t="s">
        <v>188</v>
      </c>
      <c r="F86" s="48" t="s">
        <v>189</v>
      </c>
      <c r="G86" s="53"/>
      <c r="H86" s="53"/>
    </row>
    <row r="87" ht="16.5" customHeight="1" spans="1:8">
      <c r="A87" s="72" t="s">
        <v>190</v>
      </c>
      <c r="B87" s="60" t="s">
        <v>191</v>
      </c>
      <c r="C87" s="53">
        <v>11402</v>
      </c>
      <c r="D87" s="53">
        <v>5172</v>
      </c>
      <c r="E87" s="72" t="s">
        <v>192</v>
      </c>
      <c r="F87" s="48" t="s">
        <v>193</v>
      </c>
      <c r="G87" s="53"/>
      <c r="H87" s="53"/>
    </row>
    <row r="88" ht="16.5" customHeight="1" spans="1:8">
      <c r="A88" s="72" t="s">
        <v>194</v>
      </c>
      <c r="B88" s="60" t="s">
        <v>195</v>
      </c>
      <c r="C88" s="53">
        <f>SUMPRODUCT('[1]表三之二（需明确收支对象级次的录入表）'!D$7:D$80*(LEFT('[1]表三之二（需明确收支对象级次的录入表）'!$B$7:$B$80,LEN($A88))=$A88))+SUMPRODUCT('[1]表三之三（其它收支录入表）'!D$6:D$52*(LEFT('[1]表三之三（其它收支录入表）'!$B$6:$B$52,LEN($A88))=$A88))</f>
        <v>0</v>
      </c>
      <c r="D88" s="53">
        <f>SUMPRODUCT('[1]表三之二（需明确收支对象级次的录入表）'!E$7:E$80*(LEFT('[1]表三之二（需明确收支对象级次的录入表）'!$B$7:$B$80,LEN($A88))=$A88))+SUMPRODUCT('[1]表三之三（其它收支录入表）'!E$6:E$52*(LEFT('[1]表三之三（其它收支录入表）'!$B$6:$B$52,LEN($A88))=$A88))</f>
        <v>0</v>
      </c>
      <c r="E88" s="72" t="s">
        <v>196</v>
      </c>
      <c r="F88" s="48" t="s">
        <v>197</v>
      </c>
      <c r="G88" s="53"/>
      <c r="H88" s="53"/>
    </row>
    <row r="89" ht="16.5" customHeight="1" spans="1:8">
      <c r="A89" s="72" t="s">
        <v>198</v>
      </c>
      <c r="B89" s="60" t="s">
        <v>199</v>
      </c>
      <c r="C89" s="53">
        <f>SUMPRODUCT('[1]表三之二（需明确收支对象级次的录入表）'!D$7:D$80*(LEFT('[1]表三之二（需明确收支对象级次的录入表）'!$B$7:$B$80,LEN($A89))=$A89))+SUMPRODUCT('[1]表三之三（其它收支录入表）'!D$6:D$52*(LEFT('[1]表三之三（其它收支录入表）'!$B$6:$B$52,LEN($A89))=$A89))</f>
        <v>0</v>
      </c>
      <c r="D89" s="53">
        <f>SUMPRODUCT('[1]表三之二（需明确收支对象级次的录入表）'!E$7:E$80*(LEFT('[1]表三之二（需明确收支对象级次的录入表）'!$B$7:$B$80,LEN($A89))=$A89))+SUMPRODUCT('[1]表三之三（其它收支录入表）'!E$6:E$52*(LEFT('[1]表三之三（其它收支录入表）'!$B$6:$B$52,LEN($A89))=$A89))</f>
        <v>0</v>
      </c>
      <c r="E89" s="72" t="s">
        <v>200</v>
      </c>
      <c r="F89" s="48" t="s">
        <v>201</v>
      </c>
      <c r="G89" s="53"/>
      <c r="H89" s="53"/>
    </row>
    <row r="90" ht="16.5" customHeight="1" spans="1:8">
      <c r="A90" s="72" t="s">
        <v>202</v>
      </c>
      <c r="B90" s="60" t="s">
        <v>203</v>
      </c>
      <c r="C90" s="50">
        <f>SUM(C91)</f>
        <v>0</v>
      </c>
      <c r="D90" s="50">
        <f>SUM(D91)</f>
        <v>50000</v>
      </c>
      <c r="E90" s="72" t="s">
        <v>204</v>
      </c>
      <c r="F90" s="48" t="s">
        <v>205</v>
      </c>
      <c r="G90" s="53">
        <v>0</v>
      </c>
      <c r="H90" s="53"/>
    </row>
    <row r="91" ht="16.5" customHeight="1" spans="1:8">
      <c r="A91" s="72" t="s">
        <v>206</v>
      </c>
      <c r="B91" s="60" t="s">
        <v>207</v>
      </c>
      <c r="C91" s="50">
        <f>SUM(C92:C95)</f>
        <v>0</v>
      </c>
      <c r="D91" s="50">
        <f>SUM(D92:D95)</f>
        <v>50000</v>
      </c>
      <c r="E91" s="72" t="s">
        <v>208</v>
      </c>
      <c r="F91" s="48" t="s">
        <v>209</v>
      </c>
      <c r="G91" s="53"/>
      <c r="H91" s="53"/>
    </row>
    <row r="92" ht="16.5" customHeight="1" spans="1:8">
      <c r="A92" s="72" t="s">
        <v>210</v>
      </c>
      <c r="B92" s="60" t="s">
        <v>211</v>
      </c>
      <c r="C92" s="53">
        <v>0</v>
      </c>
      <c r="D92" s="53">
        <v>50000</v>
      </c>
      <c r="E92" s="72" t="s">
        <v>212</v>
      </c>
      <c r="F92" s="48" t="s">
        <v>213</v>
      </c>
      <c r="G92" s="50">
        <f>SUM(G93:G96)</f>
        <v>0</v>
      </c>
      <c r="H92" s="50">
        <f>SUM(H93:H96)</f>
        <v>0</v>
      </c>
    </row>
    <row r="93" ht="16.5" customHeight="1" spans="1:8">
      <c r="A93" s="72" t="s">
        <v>214</v>
      </c>
      <c r="B93" s="60" t="s">
        <v>215</v>
      </c>
      <c r="C93" s="53">
        <f>SUMPRODUCT('[1]表三之二（需明确收支对象级次的录入表）'!D$7:D$80*(LEFT('[1]表三之二（需明确收支对象级次的录入表）'!$B$7:$B$80,LEN($A93))=$A93))+SUMPRODUCT('[1]表三之三（其它收支录入表）'!D$6:D$52*(LEFT('[1]表三之三（其它收支录入表）'!$B$6:$B$52,LEN($A93))=$A93))</f>
        <v>0</v>
      </c>
      <c r="D93" s="53">
        <f>SUMPRODUCT('[1]表三之二（需明确收支对象级次的录入表）'!E$7:E$80*(LEFT('[1]表三之二（需明确收支对象级次的录入表）'!$B$7:$B$80,LEN($A93))=$A93))+SUMPRODUCT('[1]表三之三（其它收支录入表）'!E$6:E$52*(LEFT('[1]表三之三（其它收支录入表）'!$B$6:$B$52,LEN($A93))=$A93))</f>
        <v>0</v>
      </c>
      <c r="E93" s="72" t="s">
        <v>216</v>
      </c>
      <c r="F93" s="48" t="s">
        <v>217</v>
      </c>
      <c r="G93" s="53"/>
      <c r="H93" s="53"/>
    </row>
    <row r="94" ht="16.5" customHeight="1" spans="1:8">
      <c r="A94" s="72" t="s">
        <v>218</v>
      </c>
      <c r="B94" s="60" t="s">
        <v>219</v>
      </c>
      <c r="C94" s="53">
        <f>SUMPRODUCT('[1]表三之二（需明确收支对象级次的录入表）'!D$7:D$80*(LEFT('[1]表三之二（需明确收支对象级次的录入表）'!$B$7:$B$80,LEN($A94))=$A94))+SUMPRODUCT('[1]表三之三（其它收支录入表）'!D$6:D$52*(LEFT('[1]表三之三（其它收支录入表）'!$B$6:$B$52,LEN($A94))=$A94))</f>
        <v>0</v>
      </c>
      <c r="D94" s="53">
        <f>SUMPRODUCT('[1]表三之二（需明确收支对象级次的录入表）'!E$7:E$80*(LEFT('[1]表三之二（需明确收支对象级次的录入表）'!$B$7:$B$80,LEN($A94))=$A94))+SUMPRODUCT('[1]表三之三（其它收支录入表）'!E$6:E$52*(LEFT('[1]表三之三（其它收支录入表）'!$B$6:$B$52,LEN($A94))=$A94))</f>
        <v>0</v>
      </c>
      <c r="E94" s="72" t="s">
        <v>220</v>
      </c>
      <c r="F94" s="48" t="s">
        <v>221</v>
      </c>
      <c r="G94" s="53"/>
      <c r="H94" s="53"/>
    </row>
    <row r="95" ht="16.5" customHeight="1" spans="1:8">
      <c r="A95" s="72" t="s">
        <v>222</v>
      </c>
      <c r="B95" s="60" t="s">
        <v>223</v>
      </c>
      <c r="C95" s="53">
        <f>SUMPRODUCT('[1]表三之二（需明确收支对象级次的录入表）'!D$7:D$80*(LEFT('[1]表三之二（需明确收支对象级次的录入表）'!$B$7:$B$80,LEN($A95))=$A95))+SUMPRODUCT('[1]表三之三（其它收支录入表）'!D$6:D$52*(LEFT('[1]表三之三（其它收支录入表）'!$B$6:$B$52,LEN($A95))=$A95))</f>
        <v>0</v>
      </c>
      <c r="D95" s="53">
        <f>SUMPRODUCT('[1]表三之二（需明确收支对象级次的录入表）'!E$7:E$80*(LEFT('[1]表三之二（需明确收支对象级次的录入表）'!$B$7:$B$80,LEN($A95))=$A95))+SUMPRODUCT('[1]表三之三（其它收支录入表）'!E$6:E$52*(LEFT('[1]表三之三（其它收支录入表）'!$B$6:$B$52,LEN($A95))=$A95))</f>
        <v>0</v>
      </c>
      <c r="E95" s="72" t="s">
        <v>224</v>
      </c>
      <c r="F95" s="48" t="s">
        <v>225</v>
      </c>
      <c r="G95" s="53"/>
      <c r="H95" s="53"/>
    </row>
    <row r="96" ht="16.5" customHeight="1" spans="1:8">
      <c r="A96" s="72" t="s">
        <v>226</v>
      </c>
      <c r="B96" s="60" t="s">
        <v>227</v>
      </c>
      <c r="C96" s="53">
        <v>179</v>
      </c>
      <c r="D96" s="53">
        <v>179</v>
      </c>
      <c r="E96" s="72" t="s">
        <v>228</v>
      </c>
      <c r="F96" s="48" t="s">
        <v>229</v>
      </c>
      <c r="G96" s="53"/>
      <c r="H96" s="53"/>
    </row>
    <row r="97" ht="16.5" customHeight="1" spans="1:8">
      <c r="A97" s="72" t="s">
        <v>230</v>
      </c>
      <c r="B97" s="60" t="s">
        <v>231</v>
      </c>
      <c r="C97" s="50">
        <f>SUM(C98:C101)</f>
        <v>0</v>
      </c>
      <c r="D97" s="50">
        <f>SUM(D98:D101)</f>
        <v>0</v>
      </c>
      <c r="E97" s="72"/>
      <c r="F97" s="48"/>
      <c r="G97" s="57"/>
      <c r="H97" s="58"/>
    </row>
    <row r="98" ht="16.5" customHeight="1" spans="1:8">
      <c r="A98" s="72" t="s">
        <v>232</v>
      </c>
      <c r="B98" s="60" t="s">
        <v>233</v>
      </c>
      <c r="C98" s="53"/>
      <c r="D98" s="53"/>
      <c r="E98" s="72"/>
      <c r="F98" s="48"/>
      <c r="G98" s="57"/>
      <c r="H98" s="58"/>
    </row>
    <row r="99" ht="16.5" customHeight="1" spans="1:8">
      <c r="A99" s="72" t="s">
        <v>234</v>
      </c>
      <c r="B99" s="60" t="s">
        <v>235</v>
      </c>
      <c r="C99" s="53"/>
      <c r="D99" s="53"/>
      <c r="E99" s="72"/>
      <c r="F99" s="48"/>
      <c r="G99" s="57"/>
      <c r="H99" s="58"/>
    </row>
    <row r="100" ht="16.5" customHeight="1" spans="1:8">
      <c r="A100" s="72" t="s">
        <v>236</v>
      </c>
      <c r="B100" s="60" t="s">
        <v>237</v>
      </c>
      <c r="C100" s="53"/>
      <c r="D100" s="53"/>
      <c r="E100" s="72"/>
      <c r="F100" s="48"/>
      <c r="G100" s="57"/>
      <c r="H100" s="58"/>
    </row>
    <row r="101" ht="16.5" customHeight="1" spans="1:8">
      <c r="A101" s="72" t="s">
        <v>238</v>
      </c>
      <c r="B101" s="60" t="s">
        <v>239</v>
      </c>
      <c r="C101" s="53"/>
      <c r="D101" s="53"/>
      <c r="E101" s="72"/>
      <c r="F101" s="48"/>
      <c r="G101" s="57"/>
      <c r="H101" s="58"/>
    </row>
    <row r="102" ht="16.5" customHeight="1" spans="1:8">
      <c r="A102" s="72"/>
      <c r="B102" s="60"/>
      <c r="C102" s="57"/>
      <c r="D102" s="58"/>
      <c r="E102" s="72"/>
      <c r="F102" s="48"/>
      <c r="G102" s="57"/>
      <c r="H102" s="58"/>
    </row>
    <row r="103" ht="16.5" customHeight="1" spans="1:8">
      <c r="A103" s="72" t="s">
        <v>240</v>
      </c>
      <c r="B103" s="60" t="s">
        <v>241</v>
      </c>
      <c r="C103" s="50"/>
      <c r="D103" s="52"/>
      <c r="E103" s="72"/>
      <c r="F103" s="48"/>
      <c r="G103" s="57"/>
      <c r="H103" s="58"/>
    </row>
    <row r="104" ht="16.5" customHeight="1" spans="1:8">
      <c r="A104" s="72" t="s">
        <v>242</v>
      </c>
      <c r="B104" s="60" t="s">
        <v>243</v>
      </c>
      <c r="C104" s="50"/>
      <c r="D104" s="52"/>
      <c r="E104" s="72" t="s">
        <v>244</v>
      </c>
      <c r="F104" s="60" t="s">
        <v>245</v>
      </c>
      <c r="G104" s="50">
        <f>SUM(G105)</f>
        <v>8925</v>
      </c>
      <c r="H104" s="50">
        <f>SUM(H105)</f>
        <v>8925</v>
      </c>
    </row>
    <row r="105" ht="16.5" customHeight="1" spans="1:8">
      <c r="A105" s="72" t="s">
        <v>246</v>
      </c>
      <c r="B105" s="60" t="s">
        <v>247</v>
      </c>
      <c r="C105" s="50"/>
      <c r="D105" s="52"/>
      <c r="E105" s="72" t="s">
        <v>248</v>
      </c>
      <c r="F105" s="48" t="s">
        <v>249</v>
      </c>
      <c r="G105" s="50">
        <f>SUM(G106:G109)</f>
        <v>8925</v>
      </c>
      <c r="H105" s="50">
        <f>SUM(H106:H109)</f>
        <v>8925</v>
      </c>
    </row>
    <row r="106" ht="16.5" customHeight="1" spans="1:8">
      <c r="A106" s="72" t="s">
        <v>250</v>
      </c>
      <c r="B106" s="60" t="s">
        <v>251</v>
      </c>
      <c r="C106" s="53"/>
      <c r="D106" s="53"/>
      <c r="E106" s="72" t="s">
        <v>252</v>
      </c>
      <c r="F106" s="48" t="s">
        <v>253</v>
      </c>
      <c r="G106" s="53">
        <v>8925</v>
      </c>
      <c r="H106" s="53">
        <v>8925</v>
      </c>
    </row>
    <row r="107" ht="16.5" customHeight="1" spans="1:8">
      <c r="A107" s="72" t="s">
        <v>254</v>
      </c>
      <c r="B107" s="60" t="s">
        <v>255</v>
      </c>
      <c r="C107" s="53"/>
      <c r="D107" s="53"/>
      <c r="E107" s="72" t="s">
        <v>256</v>
      </c>
      <c r="F107" s="48" t="s">
        <v>257</v>
      </c>
      <c r="G107" s="53">
        <f>SUMPRODUCT('[1]表三之二（需明确收支对象级次的录入表）'!D$7:D$80*(LEFT('[1]表三之二（需明确收支对象级次的录入表）'!$B$7:$B$80,LEN($E107))=$E107))+SUMPRODUCT('[1]表三之三（其它收支录入表）'!D$6:D$52*(LEFT('[1]表三之三（其它收支录入表）'!$B$6:$B$52,LEN($E107))=$E107))</f>
        <v>0</v>
      </c>
      <c r="H107" s="53">
        <f>SUMPRODUCT('[1]表三之二（需明确收支对象级次的录入表）'!E$7:E$80*(LEFT('[1]表三之二（需明确收支对象级次的录入表）'!$B$7:$B$80,LEN($E107))=$E107))+SUMPRODUCT('[1]表三之三（其它收支录入表）'!E$6:E$52*(LEFT('[1]表三之三（其它收支录入表）'!$B$6:$B$52,LEN($E107))=$E107))</f>
        <v>0</v>
      </c>
    </row>
    <row r="108" ht="16.5" customHeight="1" spans="1:8">
      <c r="A108" s="72" t="s">
        <v>258</v>
      </c>
      <c r="B108" s="60" t="s">
        <v>259</v>
      </c>
      <c r="C108" s="53"/>
      <c r="D108" s="53"/>
      <c r="E108" s="72" t="s">
        <v>260</v>
      </c>
      <c r="F108" s="48" t="s">
        <v>261</v>
      </c>
      <c r="G108" s="53">
        <f>SUMPRODUCT('[1]表三之二（需明确收支对象级次的录入表）'!D$7:D$80*(LEFT('[1]表三之二（需明确收支对象级次的录入表）'!$B$7:$B$80,LEN($E108))=$E108))+SUMPRODUCT('[1]表三之三（其它收支录入表）'!D$6:D$52*(LEFT('[1]表三之三（其它收支录入表）'!$B$6:$B$52,LEN($E108))=$E108))</f>
        <v>0</v>
      </c>
      <c r="H108" s="53">
        <f>SUMPRODUCT('[1]表三之二（需明确收支对象级次的录入表）'!E$7:E$80*(LEFT('[1]表三之二（需明确收支对象级次的录入表）'!$B$7:$B$80,LEN($E108))=$E108))+SUMPRODUCT('[1]表三之三（其它收支录入表）'!E$6:E$52*(LEFT('[1]表三之三（其它收支录入表）'!$B$6:$B$52,LEN($E108))=$E108))</f>
        <v>0</v>
      </c>
    </row>
    <row r="109" ht="16.5" customHeight="1" spans="1:8">
      <c r="A109" s="72" t="s">
        <v>262</v>
      </c>
      <c r="B109" s="60" t="s">
        <v>263</v>
      </c>
      <c r="C109" s="53"/>
      <c r="D109" s="53"/>
      <c r="E109" s="72" t="s">
        <v>264</v>
      </c>
      <c r="F109" s="48" t="s">
        <v>265</v>
      </c>
      <c r="G109" s="53">
        <f>SUMPRODUCT('[1]表三之二（需明确收支对象级次的录入表）'!D$7:D$80*(LEFT('[1]表三之二（需明确收支对象级次的录入表）'!$B$7:$B$80,LEN($E109))=$E109))+SUMPRODUCT('[1]表三之三（其它收支录入表）'!D$6:D$52*(LEFT('[1]表三之三（其它收支录入表）'!$B$6:$B$52,LEN($E109))=$E109))</f>
        <v>0</v>
      </c>
      <c r="H109" s="53">
        <f>SUMPRODUCT('[1]表三之二（需明确收支对象级次的录入表）'!E$7:E$80*(LEFT('[1]表三之二（需明确收支对象级次的录入表）'!$B$7:$B$80,LEN($E109))=$E109))+SUMPRODUCT('[1]表三之三（其它收支录入表）'!E$6:E$52*(LEFT('[1]表三之三（其它收支录入表）'!$B$6:$B$52,LEN($E109))=$E109))</f>
        <v>0</v>
      </c>
    </row>
    <row r="110" ht="16.5" customHeight="1" spans="1:8">
      <c r="A110" s="72"/>
      <c r="B110" s="60"/>
      <c r="C110" s="57"/>
      <c r="D110" s="58"/>
      <c r="E110" s="72"/>
      <c r="F110" s="48"/>
      <c r="G110" s="57"/>
      <c r="H110" s="58"/>
    </row>
    <row r="111" ht="16.5" customHeight="1" spans="1:8">
      <c r="A111" s="72"/>
      <c r="B111" s="60"/>
      <c r="C111" s="57"/>
      <c r="D111" s="58"/>
      <c r="E111" s="72"/>
      <c r="F111" s="48"/>
      <c r="G111" s="57"/>
      <c r="H111" s="58"/>
    </row>
    <row r="112" ht="16.5" customHeight="1" spans="1:8">
      <c r="A112" s="48"/>
      <c r="B112" s="71" t="s">
        <v>266</v>
      </c>
      <c r="C112" s="50">
        <f>SUM(C7,C8,C103)</f>
        <v>193261</v>
      </c>
      <c r="D112" s="52">
        <f>SUM(D7,D8,D103)</f>
        <v>343799</v>
      </c>
      <c r="E112" s="48"/>
      <c r="F112" s="71" t="s">
        <v>267</v>
      </c>
      <c r="G112" s="50">
        <f>SUM(G7:G8,G104)</f>
        <v>193261</v>
      </c>
      <c r="H112" s="52">
        <f>SUM(H7:H8,H104)</f>
        <v>343799</v>
      </c>
    </row>
    <row r="113" ht="36" customHeight="1" spans="3:8">
      <c r="C113" s="28">
        <f>IF(ABS(C112-G112)&gt;0,"请检查平衡！",0)</f>
        <v>0</v>
      </c>
      <c r="D113" s="28">
        <f>IF(ABS(D112-H112)&gt;0,"请检查平衡！",0)</f>
        <v>0</v>
      </c>
      <c r="H113" s="37">
        <v>0</v>
      </c>
    </row>
  </sheetData>
  <sheetProtection autoFilter="0"/>
  <mergeCells count="11">
    <mergeCell ref="A2:H2"/>
    <mergeCell ref="A4:D4"/>
    <mergeCell ref="E4:H4"/>
    <mergeCell ref="A5:A6"/>
    <mergeCell ref="B5:B6"/>
    <mergeCell ref="C5:C6"/>
    <mergeCell ref="D5:D6"/>
    <mergeCell ref="E5:E6"/>
    <mergeCell ref="F5:F6"/>
    <mergeCell ref="G5:G6"/>
    <mergeCell ref="H5:H6"/>
  </mergeCells>
  <printOptions horizontalCentered="1"/>
  <pageMargins left="0.471527777777778" right="0.471527777777778" top="0.266666666666667" bottom="0.318055555555556" header="0.313888888888889" footer="0.16875"/>
  <pageSetup paperSize="9" scale="95" fitToHeight="0" orientation="landscape" blackAndWhite="1" horizontalDpi="600"/>
  <headerFoot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291"/>
  <sheetViews>
    <sheetView showGridLines="0" showZeros="0" zoomScale="80" zoomScaleNormal="80" workbookViewId="0">
      <pane xSplit="3" ySplit="7" topLeftCell="D218" activePane="bottomRight" state="frozen"/>
      <selection/>
      <selection pane="topRight"/>
      <selection pane="bottomLeft"/>
      <selection pane="bottomRight" activeCell="B229" sqref="B229"/>
    </sheetView>
  </sheetViews>
  <sheetFormatPr defaultColWidth="8.75" defaultRowHeight="13.5"/>
  <cols>
    <col min="1" max="1" width="9.875" style="37" customWidth="1"/>
    <col min="2" max="2" width="64.125" style="37" customWidth="1"/>
    <col min="3" max="4" width="10.75" style="37" customWidth="1"/>
    <col min="5" max="5" width="9.875" style="37" customWidth="1"/>
    <col min="6" max="6" width="64.125" style="37" customWidth="1"/>
    <col min="7" max="8" width="10.75" style="37" customWidth="1"/>
    <col min="9" max="16378" width="8.75" style="37"/>
  </cols>
  <sheetData>
    <row r="1" ht="14.25" spans="1:4">
      <c r="A1" s="38"/>
      <c r="B1" s="39"/>
      <c r="C1" s="40"/>
      <c r="D1" s="40"/>
    </row>
    <row r="2" s="34" customFormat="1" ht="24" spans="1:8">
      <c r="A2" s="41" t="s">
        <v>268</v>
      </c>
      <c r="B2" s="41"/>
      <c r="C2" s="41"/>
      <c r="D2" s="41"/>
      <c r="E2" s="41"/>
      <c r="F2" s="41"/>
      <c r="G2" s="41"/>
      <c r="H2" s="41"/>
    </row>
    <row r="3" ht="14.25" customHeight="1" spans="1:8">
      <c r="A3" s="42"/>
      <c r="H3" s="43" t="s">
        <v>1</v>
      </c>
    </row>
    <row r="4" ht="28.15" customHeight="1" spans="1:8">
      <c r="A4" s="44" t="s">
        <v>269</v>
      </c>
      <c r="B4" s="44"/>
      <c r="C4" s="44"/>
      <c r="D4" s="44"/>
      <c r="E4" s="44" t="s">
        <v>270</v>
      </c>
      <c r="F4" s="44"/>
      <c r="G4" s="44"/>
      <c r="H4" s="44"/>
    </row>
    <row r="5" s="35" customFormat="1" ht="19.5" customHeight="1" spans="1:8">
      <c r="A5" s="45" t="s">
        <v>271</v>
      </c>
      <c r="B5" s="46" t="s">
        <v>5</v>
      </c>
      <c r="C5" s="47" t="s">
        <v>272</v>
      </c>
      <c r="D5" s="47" t="s">
        <v>273</v>
      </c>
      <c r="E5" s="45" t="s">
        <v>271</v>
      </c>
      <c r="F5" s="46" t="s">
        <v>5</v>
      </c>
      <c r="G5" s="47" t="s">
        <v>272</v>
      </c>
      <c r="H5" s="47" t="s">
        <v>273</v>
      </c>
    </row>
    <row r="6" s="35" customFormat="1" ht="60" customHeight="1" spans="1:8">
      <c r="A6" s="45"/>
      <c r="B6" s="46"/>
      <c r="C6" s="45"/>
      <c r="D6" s="45"/>
      <c r="E6" s="45"/>
      <c r="F6" s="46"/>
      <c r="G6" s="45"/>
      <c r="H6" s="45"/>
    </row>
    <row r="7" ht="17.1" customHeight="1" spans="1:8">
      <c r="A7" s="48" t="s">
        <v>274</v>
      </c>
      <c r="B7" s="49" t="s">
        <v>275</v>
      </c>
      <c r="C7" s="50">
        <f>C8+C10+C11+C12+C13+C14+C20+C22+C25+C26+C27+C29+C31+C32+C39</f>
        <v>11416</v>
      </c>
      <c r="D7" s="50">
        <v>5186</v>
      </c>
      <c r="E7" s="48" t="s">
        <v>276</v>
      </c>
      <c r="F7" s="48" t="s">
        <v>277</v>
      </c>
      <c r="G7" s="50"/>
      <c r="H7" s="50"/>
    </row>
    <row r="8" ht="17.1" customHeight="1" spans="1:8">
      <c r="A8" s="48" t="s">
        <v>278</v>
      </c>
      <c r="B8" s="51" t="s">
        <v>279</v>
      </c>
      <c r="C8" s="50">
        <f>SUM(C9)</f>
        <v>0</v>
      </c>
      <c r="D8" s="50">
        <f>SUM(D9)</f>
        <v>0</v>
      </c>
      <c r="E8" s="48" t="s">
        <v>280</v>
      </c>
      <c r="F8" s="48" t="s">
        <v>281</v>
      </c>
      <c r="G8" s="50"/>
      <c r="H8" s="52"/>
    </row>
    <row r="9" ht="17.1" customHeight="1" spans="1:8">
      <c r="A9" s="48" t="s">
        <v>282</v>
      </c>
      <c r="B9" s="51" t="s">
        <v>283</v>
      </c>
      <c r="C9" s="53"/>
      <c r="D9" s="54"/>
      <c r="E9" s="48" t="s">
        <v>284</v>
      </c>
      <c r="F9" s="48" t="s">
        <v>285</v>
      </c>
      <c r="G9" s="53"/>
      <c r="H9" s="54"/>
    </row>
    <row r="10" ht="17.1" customHeight="1" spans="1:8">
      <c r="A10" s="48" t="s">
        <v>286</v>
      </c>
      <c r="B10" s="51" t="s">
        <v>287</v>
      </c>
      <c r="C10" s="53"/>
      <c r="D10" s="54"/>
      <c r="E10" s="48" t="s">
        <v>288</v>
      </c>
      <c r="F10" s="48" t="s">
        <v>289</v>
      </c>
      <c r="G10" s="53"/>
      <c r="H10" s="54"/>
    </row>
    <row r="11" ht="17.1" customHeight="1" spans="1:8">
      <c r="A11" s="48" t="s">
        <v>290</v>
      </c>
      <c r="B11" s="55" t="s">
        <v>291</v>
      </c>
      <c r="C11" s="53"/>
      <c r="D11" s="54"/>
      <c r="E11" s="48" t="s">
        <v>292</v>
      </c>
      <c r="F11" s="48" t="s">
        <v>293</v>
      </c>
      <c r="G11" s="53"/>
      <c r="H11" s="54"/>
    </row>
    <row r="12" ht="17.1" customHeight="1" spans="1:8">
      <c r="A12" s="48" t="s">
        <v>294</v>
      </c>
      <c r="B12" s="51" t="s">
        <v>295</v>
      </c>
      <c r="C12" s="53"/>
      <c r="D12" s="54"/>
      <c r="E12" s="48" t="s">
        <v>296</v>
      </c>
      <c r="F12" s="48" t="s">
        <v>297</v>
      </c>
      <c r="G12" s="53"/>
      <c r="H12" s="54"/>
    </row>
    <row r="13" ht="17.1" customHeight="1" spans="1:8">
      <c r="A13" s="48" t="s">
        <v>298</v>
      </c>
      <c r="B13" s="51" t="s">
        <v>299</v>
      </c>
      <c r="C13" s="53"/>
      <c r="D13" s="54"/>
      <c r="E13" s="48" t="s">
        <v>300</v>
      </c>
      <c r="F13" s="48" t="s">
        <v>301</v>
      </c>
      <c r="G13" s="53"/>
      <c r="H13" s="54"/>
    </row>
    <row r="14" ht="17.1" customHeight="1" spans="1:8">
      <c r="A14" s="48" t="s">
        <v>302</v>
      </c>
      <c r="B14" s="51" t="s">
        <v>303</v>
      </c>
      <c r="C14" s="50">
        <f>SUM(C15:C19)</f>
        <v>11416</v>
      </c>
      <c r="D14" s="50">
        <f>SUM(D15:D19)</f>
        <v>5186</v>
      </c>
      <c r="E14" s="48" t="s">
        <v>304</v>
      </c>
      <c r="F14" s="48" t="s">
        <v>305</v>
      </c>
      <c r="G14" s="53"/>
      <c r="H14" s="54"/>
    </row>
    <row r="15" ht="17.1" customHeight="1" spans="1:8">
      <c r="A15" s="48" t="s">
        <v>306</v>
      </c>
      <c r="B15" s="51" t="s">
        <v>307</v>
      </c>
      <c r="C15" s="53">
        <v>11416</v>
      </c>
      <c r="D15" s="53">
        <v>5186</v>
      </c>
      <c r="E15" s="48" t="s">
        <v>308</v>
      </c>
      <c r="F15" s="48" t="s">
        <v>309</v>
      </c>
      <c r="G15" s="50"/>
      <c r="H15" s="50"/>
    </row>
    <row r="16" ht="17.1" customHeight="1" spans="1:8">
      <c r="A16" s="48" t="s">
        <v>310</v>
      </c>
      <c r="B16" s="51" t="s">
        <v>311</v>
      </c>
      <c r="C16" s="53"/>
      <c r="D16" s="53"/>
      <c r="E16" s="48" t="s">
        <v>312</v>
      </c>
      <c r="F16" s="48" t="s">
        <v>313</v>
      </c>
      <c r="G16" s="50"/>
      <c r="H16" s="50"/>
    </row>
    <row r="17" ht="17.1" customHeight="1" spans="1:8">
      <c r="A17" s="48" t="s">
        <v>314</v>
      </c>
      <c r="B17" s="51" t="s">
        <v>315</v>
      </c>
      <c r="C17" s="53"/>
      <c r="D17" s="53"/>
      <c r="E17" s="48" t="s">
        <v>316</v>
      </c>
      <c r="F17" s="48" t="s">
        <v>317</v>
      </c>
      <c r="G17" s="53"/>
      <c r="H17" s="54"/>
    </row>
    <row r="18" ht="17.1" customHeight="1" spans="1:8">
      <c r="A18" s="48" t="s">
        <v>318</v>
      </c>
      <c r="B18" s="51" t="s">
        <v>319</v>
      </c>
      <c r="C18" s="53"/>
      <c r="D18" s="53"/>
      <c r="E18" s="48" t="s">
        <v>320</v>
      </c>
      <c r="F18" s="48" t="s">
        <v>321</v>
      </c>
      <c r="G18" s="53"/>
      <c r="H18" s="54"/>
    </row>
    <row r="19" ht="17.1" customHeight="1" spans="1:8">
      <c r="A19" s="48" t="s">
        <v>322</v>
      </c>
      <c r="B19" s="51" t="s">
        <v>323</v>
      </c>
      <c r="C19" s="53"/>
      <c r="D19" s="53"/>
      <c r="E19" s="48" t="s">
        <v>324</v>
      </c>
      <c r="F19" s="48" t="s">
        <v>325</v>
      </c>
      <c r="G19" s="53"/>
      <c r="H19" s="54"/>
    </row>
    <row r="20" ht="17.1" customHeight="1" spans="1:8">
      <c r="A20" s="48" t="s">
        <v>326</v>
      </c>
      <c r="B20" s="51" t="s">
        <v>327</v>
      </c>
      <c r="C20" s="50">
        <f>SUM(C21)</f>
        <v>0</v>
      </c>
      <c r="D20" s="50">
        <f>SUM(D21)</f>
        <v>0</v>
      </c>
      <c r="E20" s="48" t="s">
        <v>328</v>
      </c>
      <c r="F20" s="48" t="s">
        <v>329</v>
      </c>
      <c r="G20" s="53"/>
      <c r="H20" s="54"/>
    </row>
    <row r="21" ht="17.1" customHeight="1" spans="1:8">
      <c r="A21" s="48" t="s">
        <v>330</v>
      </c>
      <c r="B21" s="51" t="s">
        <v>331</v>
      </c>
      <c r="C21" s="53"/>
      <c r="D21" s="53"/>
      <c r="E21" s="48" t="s">
        <v>332</v>
      </c>
      <c r="F21" s="56" t="s">
        <v>333</v>
      </c>
      <c r="G21" s="53"/>
      <c r="H21" s="54"/>
    </row>
    <row r="22" ht="17.1" customHeight="1" spans="1:8">
      <c r="A22" s="48" t="s">
        <v>334</v>
      </c>
      <c r="B22" s="51" t="s">
        <v>335</v>
      </c>
      <c r="C22" s="50">
        <f>SUM(C23:C24)</f>
        <v>0</v>
      </c>
      <c r="D22" s="50">
        <f>SUM(D23:D24)</f>
        <v>0</v>
      </c>
      <c r="E22" s="48" t="s">
        <v>336</v>
      </c>
      <c r="F22" s="56" t="s">
        <v>337</v>
      </c>
      <c r="G22" s="50"/>
      <c r="H22" s="50"/>
    </row>
    <row r="23" ht="17.1" customHeight="1" spans="1:8">
      <c r="A23" s="48" t="s">
        <v>338</v>
      </c>
      <c r="B23" s="51" t="s">
        <v>339</v>
      </c>
      <c r="C23" s="53"/>
      <c r="D23" s="53"/>
      <c r="E23" s="48" t="s">
        <v>340</v>
      </c>
      <c r="F23" s="48" t="s">
        <v>341</v>
      </c>
      <c r="G23" s="53"/>
      <c r="H23" s="54"/>
    </row>
    <row r="24" ht="17.1" customHeight="1" spans="1:8">
      <c r="A24" s="48" t="s">
        <v>342</v>
      </c>
      <c r="B24" s="51" t="s">
        <v>343</v>
      </c>
      <c r="C24" s="53"/>
      <c r="D24" s="53"/>
      <c r="E24" s="48" t="s">
        <v>344</v>
      </c>
      <c r="F24" s="48" t="s">
        <v>345</v>
      </c>
      <c r="G24" s="53"/>
      <c r="H24" s="54"/>
    </row>
    <row r="25" ht="17.1" customHeight="1" spans="1:8">
      <c r="A25" s="48" t="s">
        <v>346</v>
      </c>
      <c r="B25" s="51" t="s">
        <v>347</v>
      </c>
      <c r="C25" s="53"/>
      <c r="D25" s="53"/>
      <c r="E25" s="48" t="s">
        <v>348</v>
      </c>
      <c r="F25" s="48" t="s">
        <v>349</v>
      </c>
      <c r="G25" s="53"/>
      <c r="H25" s="54"/>
    </row>
    <row r="26" ht="17.1" customHeight="1" spans="1:8">
      <c r="A26" s="48" t="s">
        <v>350</v>
      </c>
      <c r="B26" s="51" t="s">
        <v>351</v>
      </c>
      <c r="C26" s="53"/>
      <c r="D26" s="53"/>
      <c r="E26" s="48" t="s">
        <v>352</v>
      </c>
      <c r="F26" s="48" t="s">
        <v>353</v>
      </c>
      <c r="G26" s="53"/>
      <c r="H26" s="54"/>
    </row>
    <row r="27" ht="17.1" customHeight="1" spans="1:8">
      <c r="A27" s="48" t="s">
        <v>354</v>
      </c>
      <c r="B27" s="51" t="s">
        <v>355</v>
      </c>
      <c r="C27" s="50">
        <f>SUM(C28)</f>
        <v>0</v>
      </c>
      <c r="D27" s="50">
        <f>SUM(D28)</f>
        <v>0</v>
      </c>
      <c r="E27" s="48" t="s">
        <v>356</v>
      </c>
      <c r="F27" s="48" t="s">
        <v>357</v>
      </c>
      <c r="G27" s="53"/>
      <c r="H27" s="54"/>
    </row>
    <row r="28" ht="17.1" customHeight="1" spans="1:8">
      <c r="A28" s="48" t="s">
        <v>358</v>
      </c>
      <c r="B28" s="51" t="s">
        <v>359</v>
      </c>
      <c r="C28" s="53"/>
      <c r="D28" s="53"/>
      <c r="E28" s="48" t="s">
        <v>360</v>
      </c>
      <c r="F28" s="48" t="s">
        <v>361</v>
      </c>
      <c r="G28" s="50"/>
      <c r="H28" s="50"/>
    </row>
    <row r="29" ht="17.1" customHeight="1" spans="1:8">
      <c r="A29" s="48" t="s">
        <v>362</v>
      </c>
      <c r="B29" s="51" t="s">
        <v>363</v>
      </c>
      <c r="C29" s="53"/>
      <c r="D29" s="53"/>
      <c r="E29" s="48" t="s">
        <v>364</v>
      </c>
      <c r="F29" s="48" t="s">
        <v>365</v>
      </c>
      <c r="G29" s="53"/>
      <c r="H29" s="54"/>
    </row>
    <row r="30" ht="17.1" customHeight="1" spans="1:8">
      <c r="A30" s="48"/>
      <c r="B30" s="51"/>
      <c r="C30" s="53"/>
      <c r="D30" s="53"/>
      <c r="E30" s="48" t="s">
        <v>366</v>
      </c>
      <c r="F30" s="48" t="s">
        <v>367</v>
      </c>
      <c r="G30" s="53"/>
      <c r="H30" s="54"/>
    </row>
    <row r="31" ht="17.1" customHeight="1" spans="1:8">
      <c r="A31" s="48" t="s">
        <v>368</v>
      </c>
      <c r="B31" s="51" t="s">
        <v>369</v>
      </c>
      <c r="C31" s="53"/>
      <c r="D31" s="53"/>
      <c r="E31" s="48" t="s">
        <v>370</v>
      </c>
      <c r="F31" s="48" t="s">
        <v>371</v>
      </c>
      <c r="G31" s="50"/>
      <c r="H31" s="50"/>
    </row>
    <row r="32" ht="17.1" customHeight="1" spans="1:8">
      <c r="A32" s="48" t="s">
        <v>372</v>
      </c>
      <c r="B32" s="51" t="s">
        <v>373</v>
      </c>
      <c r="C32" s="50">
        <f>SUM(C33:C37)</f>
        <v>0</v>
      </c>
      <c r="D32" s="50">
        <f>SUM(D33:D37)</f>
        <v>0</v>
      </c>
      <c r="E32" s="48" t="s">
        <v>374</v>
      </c>
      <c r="F32" s="48" t="s">
        <v>375</v>
      </c>
      <c r="G32" s="50"/>
      <c r="H32" s="50"/>
    </row>
    <row r="33" ht="17.1" customHeight="1" spans="1:8">
      <c r="A33" s="48" t="s">
        <v>376</v>
      </c>
      <c r="B33" s="51" t="s">
        <v>377</v>
      </c>
      <c r="C33" s="53"/>
      <c r="D33" s="53"/>
      <c r="E33" s="48" t="s">
        <v>378</v>
      </c>
      <c r="F33" s="48" t="s">
        <v>379</v>
      </c>
      <c r="G33" s="53"/>
      <c r="H33" s="54"/>
    </row>
    <row r="34" ht="17.1" customHeight="1" spans="1:8">
      <c r="A34" s="48" t="s">
        <v>380</v>
      </c>
      <c r="B34" s="51" t="s">
        <v>381</v>
      </c>
      <c r="C34" s="53"/>
      <c r="D34" s="53"/>
      <c r="E34" s="48" t="s">
        <v>382</v>
      </c>
      <c r="F34" s="48" t="s">
        <v>383</v>
      </c>
      <c r="G34" s="53"/>
      <c r="H34" s="54"/>
    </row>
    <row r="35" ht="17.1" customHeight="1" spans="1:9">
      <c r="A35" s="48" t="s">
        <v>384</v>
      </c>
      <c r="B35" s="51" t="s">
        <v>385</v>
      </c>
      <c r="C35" s="53"/>
      <c r="D35" s="53"/>
      <c r="E35" s="48" t="s">
        <v>386</v>
      </c>
      <c r="F35" s="48" t="s">
        <v>387</v>
      </c>
      <c r="G35" s="53"/>
      <c r="H35" s="54"/>
      <c r="I35" s="36"/>
    </row>
    <row r="36" ht="17.1" customHeight="1" spans="1:8">
      <c r="A36" s="48" t="s">
        <v>388</v>
      </c>
      <c r="B36" s="51" t="s">
        <v>389</v>
      </c>
      <c r="C36" s="53"/>
      <c r="D36" s="53"/>
      <c r="E36" s="48" t="s">
        <v>390</v>
      </c>
      <c r="F36" s="48" t="s">
        <v>391</v>
      </c>
      <c r="G36" s="53"/>
      <c r="H36" s="54"/>
    </row>
    <row r="37" ht="17.1" customHeight="1" spans="1:8">
      <c r="A37" s="48" t="s">
        <v>392</v>
      </c>
      <c r="B37" s="51" t="s">
        <v>393</v>
      </c>
      <c r="C37" s="53"/>
      <c r="D37" s="53"/>
      <c r="E37" s="48" t="s">
        <v>394</v>
      </c>
      <c r="F37" s="48" t="s">
        <v>395</v>
      </c>
      <c r="G37" s="50"/>
      <c r="H37" s="50"/>
    </row>
    <row r="38" ht="17.1" customHeight="1" spans="1:8">
      <c r="A38" s="48"/>
      <c r="B38" s="51"/>
      <c r="C38" s="53"/>
      <c r="D38" s="53"/>
      <c r="E38" s="48" t="s">
        <v>396</v>
      </c>
      <c r="F38" s="48" t="s">
        <v>397</v>
      </c>
      <c r="G38" s="53"/>
      <c r="H38" s="54"/>
    </row>
    <row r="39" ht="17.1" customHeight="1" spans="1:8">
      <c r="A39" s="48" t="s">
        <v>398</v>
      </c>
      <c r="B39" s="51" t="s">
        <v>399</v>
      </c>
      <c r="C39" s="53">
        <v>0</v>
      </c>
      <c r="E39" s="48" t="s">
        <v>400</v>
      </c>
      <c r="F39" s="48" t="s">
        <v>401</v>
      </c>
      <c r="G39" s="53"/>
      <c r="H39" s="54"/>
    </row>
    <row r="40" ht="17.1" customHeight="1" spans="1:8">
      <c r="A40" s="48" t="s">
        <v>402</v>
      </c>
      <c r="B40" s="51" t="s">
        <v>403</v>
      </c>
      <c r="C40" s="50">
        <f>C41+C42+C43+C47+C48+C49+C50+C51+C52+C55+C56</f>
        <v>4198</v>
      </c>
      <c r="D40" s="50">
        <f>D41+D42+D43+D47+D48+D49+D50+D51+D52+D55+D56</f>
        <v>4198</v>
      </c>
      <c r="E40" s="48" t="s">
        <v>404</v>
      </c>
      <c r="F40" s="48" t="s">
        <v>405</v>
      </c>
      <c r="G40" s="53"/>
      <c r="H40" s="54"/>
    </row>
    <row r="41" ht="17.1" customHeight="1" spans="1:8">
      <c r="A41" s="48" t="s">
        <v>406</v>
      </c>
      <c r="B41" s="51" t="s">
        <v>407</v>
      </c>
      <c r="C41" s="53"/>
      <c r="D41" s="53"/>
      <c r="E41" s="48" t="s">
        <v>408</v>
      </c>
      <c r="F41" s="48" t="s">
        <v>409</v>
      </c>
      <c r="G41" s="53"/>
      <c r="H41" s="54"/>
    </row>
    <row r="42" ht="17.1" customHeight="1" spans="1:8">
      <c r="A42" s="48" t="s">
        <v>410</v>
      </c>
      <c r="B42" s="51" t="s">
        <v>411</v>
      </c>
      <c r="C42" s="53"/>
      <c r="D42" s="53"/>
      <c r="E42" s="48" t="s">
        <v>412</v>
      </c>
      <c r="F42" s="48" t="s">
        <v>413</v>
      </c>
      <c r="G42" s="50"/>
      <c r="H42" s="50"/>
    </row>
    <row r="43" ht="17.1" customHeight="1" spans="1:8">
      <c r="A43" s="48" t="s">
        <v>414</v>
      </c>
      <c r="B43" s="51" t="s">
        <v>415</v>
      </c>
      <c r="C43" s="50">
        <f>SUM(C44:C46)</f>
        <v>0</v>
      </c>
      <c r="D43" s="50">
        <f>SUM(D44:D46)</f>
        <v>0</v>
      </c>
      <c r="E43" s="48" t="s">
        <v>416</v>
      </c>
      <c r="F43" s="48" t="s">
        <v>417</v>
      </c>
      <c r="G43" s="50"/>
      <c r="H43" s="50"/>
    </row>
    <row r="44" ht="17.1" customHeight="1" spans="1:8">
      <c r="A44" s="48" t="s">
        <v>418</v>
      </c>
      <c r="B44" s="51" t="s">
        <v>419</v>
      </c>
      <c r="C44" s="53"/>
      <c r="D44" s="53"/>
      <c r="E44" s="48" t="s">
        <v>420</v>
      </c>
      <c r="F44" s="48" t="s">
        <v>421</v>
      </c>
      <c r="G44" s="53"/>
      <c r="H44" s="54"/>
    </row>
    <row r="45" ht="17.1" customHeight="1" spans="1:8">
      <c r="A45" s="48" t="s">
        <v>422</v>
      </c>
      <c r="B45" s="51" t="s">
        <v>423</v>
      </c>
      <c r="C45" s="53"/>
      <c r="D45" s="53"/>
      <c r="E45" s="48" t="s">
        <v>424</v>
      </c>
      <c r="F45" s="48" t="s">
        <v>425</v>
      </c>
      <c r="G45" s="53"/>
      <c r="H45" s="54"/>
    </row>
    <row r="46" ht="17.1" customHeight="1" spans="1:8">
      <c r="A46" s="48" t="s">
        <v>426</v>
      </c>
      <c r="B46" s="51" t="s">
        <v>427</v>
      </c>
      <c r="C46" s="53"/>
      <c r="D46" s="53"/>
      <c r="E46" s="48" t="s">
        <v>428</v>
      </c>
      <c r="F46" s="48" t="s">
        <v>429</v>
      </c>
      <c r="G46" s="53"/>
      <c r="H46" s="54"/>
    </row>
    <row r="47" s="36" customFormat="1" ht="17.1" customHeight="1" spans="1:9">
      <c r="A47" s="48" t="s">
        <v>430</v>
      </c>
      <c r="B47" s="51" t="s">
        <v>431</v>
      </c>
      <c r="C47" s="53"/>
      <c r="D47" s="53"/>
      <c r="E47" s="48" t="s">
        <v>432</v>
      </c>
      <c r="F47" s="48" t="s">
        <v>433</v>
      </c>
      <c r="G47" s="53"/>
      <c r="H47" s="54"/>
      <c r="I47" s="37"/>
    </row>
    <row r="48" ht="17.1" customHeight="1" spans="1:8">
      <c r="A48" s="48" t="s">
        <v>434</v>
      </c>
      <c r="B48" s="51" t="s">
        <v>435</v>
      </c>
      <c r="C48" s="53"/>
      <c r="D48" s="53"/>
      <c r="E48" s="48" t="s">
        <v>436</v>
      </c>
      <c r="F48" s="48" t="s">
        <v>437</v>
      </c>
      <c r="G48" s="53"/>
      <c r="H48" s="54"/>
    </row>
    <row r="49" ht="17.1" customHeight="1" spans="1:8">
      <c r="A49" s="48" t="s">
        <v>438</v>
      </c>
      <c r="B49" s="51" t="s">
        <v>439</v>
      </c>
      <c r="C49" s="53"/>
      <c r="D49" s="53"/>
      <c r="E49" s="48" t="s">
        <v>440</v>
      </c>
      <c r="F49" s="48" t="s">
        <v>441</v>
      </c>
      <c r="G49" s="53"/>
      <c r="H49" s="54"/>
    </row>
    <row r="50" ht="15.75" customHeight="1" spans="1:8">
      <c r="A50" s="48" t="s">
        <v>442</v>
      </c>
      <c r="B50" s="51" t="s">
        <v>443</v>
      </c>
      <c r="C50" s="53"/>
      <c r="D50" s="53"/>
      <c r="E50" s="48" t="s">
        <v>444</v>
      </c>
      <c r="F50" s="48" t="s">
        <v>445</v>
      </c>
      <c r="G50" s="53"/>
      <c r="H50" s="54"/>
    </row>
    <row r="51" ht="17.1" customHeight="1" spans="1:8">
      <c r="A51" s="48" t="s">
        <v>446</v>
      </c>
      <c r="B51" s="51" t="s">
        <v>447</v>
      </c>
      <c r="C51" s="53"/>
      <c r="D51" s="53"/>
      <c r="E51" s="48" t="s">
        <v>448</v>
      </c>
      <c r="F51" s="48" t="s">
        <v>449</v>
      </c>
      <c r="G51" s="53"/>
      <c r="H51" s="54"/>
    </row>
    <row r="52" ht="17.1" customHeight="1" spans="1:8">
      <c r="A52" s="48" t="s">
        <v>450</v>
      </c>
      <c r="B52" s="51" t="s">
        <v>451</v>
      </c>
      <c r="C52" s="50">
        <f>SUM(C53:C54)</f>
        <v>0</v>
      </c>
      <c r="D52" s="50">
        <f>SUM(D53:D54)</f>
        <v>0</v>
      </c>
      <c r="E52" s="48" t="s">
        <v>452</v>
      </c>
      <c r="F52" s="48" t="s">
        <v>453</v>
      </c>
      <c r="G52" s="53"/>
      <c r="H52" s="54"/>
    </row>
    <row r="53" ht="17.1" customHeight="1" spans="1:8">
      <c r="A53" s="48" t="s">
        <v>454</v>
      </c>
      <c r="B53" s="51" t="s">
        <v>455</v>
      </c>
      <c r="C53" s="53"/>
      <c r="D53" s="53"/>
      <c r="E53" s="48" t="s">
        <v>456</v>
      </c>
      <c r="F53" s="48" t="s">
        <v>457</v>
      </c>
      <c r="G53" s="53"/>
      <c r="H53" s="54"/>
    </row>
    <row r="54" ht="17.1" customHeight="1" spans="1:8">
      <c r="A54" s="48" t="s">
        <v>458</v>
      </c>
      <c r="B54" s="51" t="s">
        <v>459</v>
      </c>
      <c r="C54" s="53"/>
      <c r="D54" s="53"/>
      <c r="E54" s="48" t="s">
        <v>460</v>
      </c>
      <c r="F54" s="48" t="s">
        <v>461</v>
      </c>
      <c r="G54" s="53"/>
      <c r="H54" s="54"/>
    </row>
    <row r="55" ht="17.1" customHeight="1" spans="1:8">
      <c r="A55" s="48" t="s">
        <v>462</v>
      </c>
      <c r="B55" s="51" t="s">
        <v>463</v>
      </c>
      <c r="C55" s="53"/>
      <c r="D55" s="53"/>
      <c r="E55" s="48" t="s">
        <v>464</v>
      </c>
      <c r="F55" s="48" t="s">
        <v>465</v>
      </c>
      <c r="G55" s="53"/>
      <c r="H55" s="54"/>
    </row>
    <row r="56" ht="17.1" customHeight="1" spans="1:8">
      <c r="A56" s="48" t="s">
        <v>466</v>
      </c>
      <c r="B56" s="51" t="s">
        <v>467</v>
      </c>
      <c r="C56" s="50">
        <f>SUM(C57:C58)</f>
        <v>4198</v>
      </c>
      <c r="D56" s="50">
        <f>SUM(D57:D58)</f>
        <v>4198</v>
      </c>
      <c r="E56" s="48" t="s">
        <v>468</v>
      </c>
      <c r="F56" s="48" t="s">
        <v>469</v>
      </c>
      <c r="G56" s="53"/>
      <c r="H56" s="54"/>
    </row>
    <row r="57" ht="17.1" customHeight="1" spans="1:8">
      <c r="A57" s="48" t="s">
        <v>470</v>
      </c>
      <c r="B57" s="51" t="s">
        <v>471</v>
      </c>
      <c r="C57" s="53">
        <v>4198</v>
      </c>
      <c r="D57" s="53">
        <v>4198</v>
      </c>
      <c r="E57" s="48" t="s">
        <v>472</v>
      </c>
      <c r="F57" s="48" t="s">
        <v>473</v>
      </c>
      <c r="G57" s="53"/>
      <c r="H57" s="54"/>
    </row>
    <row r="58" ht="17.1" customHeight="1" spans="1:8">
      <c r="A58" s="48" t="s">
        <v>474</v>
      </c>
      <c r="B58" s="51" t="s">
        <v>467</v>
      </c>
      <c r="C58" s="53">
        <f>SUMPRODUCT('[1]表九之二（需明确收支对象级次的录入表）'!D$7:D$9*(LEFT('[1]表九之二（需明确收支对象级次的录入表）'!$B$7:$B$9,LEN($A58))=$A58))+SUMPRODUCT('[1]表九之三（其它收支录入表）'!D$6:D$282*(LEFT('[1]表九之三（其它收支录入表）'!$B$6:$B$282,LEN($A58))=$A58))</f>
        <v>0</v>
      </c>
      <c r="D58" s="53"/>
      <c r="E58" s="48" t="s">
        <v>475</v>
      </c>
      <c r="F58" s="48" t="s">
        <v>476</v>
      </c>
      <c r="G58" s="53"/>
      <c r="H58" s="54"/>
    </row>
    <row r="59" ht="17.1" customHeight="1" spans="1:8">
      <c r="A59" s="48"/>
      <c r="B59" s="48"/>
      <c r="C59" s="57"/>
      <c r="D59" s="58"/>
      <c r="E59" s="48" t="s">
        <v>477</v>
      </c>
      <c r="F59" s="48" t="s">
        <v>478</v>
      </c>
      <c r="G59" s="50"/>
      <c r="H59" s="50"/>
    </row>
    <row r="60" ht="17.1" customHeight="1" spans="1:8">
      <c r="A60" s="48"/>
      <c r="B60" s="48"/>
      <c r="C60" s="57"/>
      <c r="D60" s="58"/>
      <c r="E60" s="48" t="s">
        <v>479</v>
      </c>
      <c r="F60" s="48" t="s">
        <v>421</v>
      </c>
      <c r="G60" s="53"/>
      <c r="H60" s="54"/>
    </row>
    <row r="61" ht="17.1" customHeight="1" spans="1:8">
      <c r="A61" s="48"/>
      <c r="B61" s="48"/>
      <c r="C61" s="57"/>
      <c r="D61" s="58"/>
      <c r="E61" s="48" t="s">
        <v>480</v>
      </c>
      <c r="F61" s="48" t="s">
        <v>425</v>
      </c>
      <c r="G61" s="53"/>
      <c r="H61" s="54"/>
    </row>
    <row r="62" ht="17.1" customHeight="1" spans="1:8">
      <c r="A62" s="48"/>
      <c r="B62" s="48"/>
      <c r="C62" s="57"/>
      <c r="D62" s="58"/>
      <c r="E62" s="48" t="s">
        <v>481</v>
      </c>
      <c r="F62" s="48" t="s">
        <v>482</v>
      </c>
      <c r="G62" s="53"/>
      <c r="H62" s="54"/>
    </row>
    <row r="63" ht="17.1" customHeight="1" spans="1:8">
      <c r="A63" s="48"/>
      <c r="B63" s="48"/>
      <c r="C63" s="57"/>
      <c r="D63" s="58"/>
      <c r="E63" s="48" t="s">
        <v>483</v>
      </c>
      <c r="F63" s="48" t="s">
        <v>484</v>
      </c>
      <c r="G63" s="53"/>
      <c r="H63" s="54"/>
    </row>
    <row r="64" ht="17.1" customHeight="1" spans="1:8">
      <c r="A64" s="48"/>
      <c r="B64" s="48"/>
      <c r="C64" s="57"/>
      <c r="D64" s="58"/>
      <c r="E64" s="48" t="s">
        <v>485</v>
      </c>
      <c r="F64" s="48" t="s">
        <v>486</v>
      </c>
      <c r="G64" s="50"/>
      <c r="H64" s="50"/>
    </row>
    <row r="65" ht="17.1" customHeight="1" spans="1:8">
      <c r="A65" s="48"/>
      <c r="B65" s="48"/>
      <c r="C65" s="57"/>
      <c r="D65" s="58"/>
      <c r="E65" s="48" t="s">
        <v>487</v>
      </c>
      <c r="F65" s="48" t="s">
        <v>488</v>
      </c>
      <c r="G65" s="53"/>
      <c r="H65" s="54"/>
    </row>
    <row r="66" ht="17.1" customHeight="1" spans="1:8">
      <c r="A66" s="48"/>
      <c r="B66" s="48"/>
      <c r="C66" s="57"/>
      <c r="D66" s="58"/>
      <c r="E66" s="48" t="s">
        <v>489</v>
      </c>
      <c r="F66" s="48" t="s">
        <v>490</v>
      </c>
      <c r="G66" s="53"/>
      <c r="H66" s="54"/>
    </row>
    <row r="67" ht="17.1" customHeight="1" spans="1:8">
      <c r="A67" s="48"/>
      <c r="B67" s="48"/>
      <c r="C67" s="57"/>
      <c r="D67" s="58"/>
      <c r="E67" s="48" t="s">
        <v>491</v>
      </c>
      <c r="F67" s="48" t="s">
        <v>492</v>
      </c>
      <c r="G67" s="53"/>
      <c r="H67" s="54"/>
    </row>
    <row r="68" ht="17.1" customHeight="1" spans="1:8">
      <c r="A68" s="48"/>
      <c r="B68" s="48"/>
      <c r="C68" s="57"/>
      <c r="D68" s="58"/>
      <c r="E68" s="48" t="s">
        <v>493</v>
      </c>
      <c r="F68" s="48" t="s">
        <v>494</v>
      </c>
      <c r="G68" s="53"/>
      <c r="H68" s="54"/>
    </row>
    <row r="69" ht="17.1" customHeight="1" spans="1:8">
      <c r="A69" s="48"/>
      <c r="B69" s="48"/>
      <c r="C69" s="57"/>
      <c r="D69" s="58"/>
      <c r="E69" s="48" t="s">
        <v>495</v>
      </c>
      <c r="F69" s="48" t="s">
        <v>496</v>
      </c>
      <c r="G69" s="53"/>
      <c r="H69" s="54"/>
    </row>
    <row r="70" ht="17.1" customHeight="1" spans="1:8">
      <c r="A70" s="48"/>
      <c r="B70" s="48"/>
      <c r="C70" s="57"/>
      <c r="D70" s="58"/>
      <c r="E70" s="48" t="s">
        <v>497</v>
      </c>
      <c r="F70" s="48" t="s">
        <v>498</v>
      </c>
      <c r="G70" s="50"/>
      <c r="H70" s="50"/>
    </row>
    <row r="71" ht="17.1" customHeight="1" spans="1:8">
      <c r="A71" s="48"/>
      <c r="B71" s="48"/>
      <c r="C71" s="57"/>
      <c r="D71" s="58"/>
      <c r="E71" s="48" t="s">
        <v>499</v>
      </c>
      <c r="F71" s="48" t="s">
        <v>500</v>
      </c>
      <c r="G71" s="53"/>
      <c r="H71" s="54"/>
    </row>
    <row r="72" ht="17.1" customHeight="1" spans="1:8">
      <c r="A72" s="48"/>
      <c r="B72" s="48"/>
      <c r="C72" s="57"/>
      <c r="D72" s="58"/>
      <c r="E72" s="48" t="s">
        <v>501</v>
      </c>
      <c r="F72" s="48" t="s">
        <v>502</v>
      </c>
      <c r="G72" s="53"/>
      <c r="H72" s="54"/>
    </row>
    <row r="73" ht="17.1" customHeight="1" spans="1:8">
      <c r="A73" s="48"/>
      <c r="B73" s="48"/>
      <c r="C73" s="57"/>
      <c r="D73" s="58"/>
      <c r="E73" s="48" t="s">
        <v>503</v>
      </c>
      <c r="F73" s="48" t="s">
        <v>504</v>
      </c>
      <c r="G73" s="53"/>
      <c r="H73" s="54"/>
    </row>
    <row r="74" ht="17.1" customHeight="1" spans="1:8">
      <c r="A74" s="48"/>
      <c r="B74" s="48"/>
      <c r="C74" s="57"/>
      <c r="D74" s="58"/>
      <c r="E74" s="48" t="s">
        <v>505</v>
      </c>
      <c r="F74" s="48" t="s">
        <v>506</v>
      </c>
      <c r="G74" s="50"/>
      <c r="H74" s="50"/>
    </row>
    <row r="75" ht="17.1" customHeight="1" spans="1:8">
      <c r="A75" s="48"/>
      <c r="B75" s="48"/>
      <c r="C75" s="57"/>
      <c r="D75" s="58"/>
      <c r="E75" s="48" t="s">
        <v>507</v>
      </c>
      <c r="F75" s="48" t="s">
        <v>421</v>
      </c>
      <c r="G75" s="53"/>
      <c r="H75" s="54"/>
    </row>
    <row r="76" ht="17.1" customHeight="1" spans="1:8">
      <c r="A76" s="48"/>
      <c r="B76" s="48"/>
      <c r="C76" s="57"/>
      <c r="D76" s="58"/>
      <c r="E76" s="48" t="s">
        <v>508</v>
      </c>
      <c r="F76" s="48" t="s">
        <v>425</v>
      </c>
      <c r="G76" s="53"/>
      <c r="H76" s="54"/>
    </row>
    <row r="77" ht="17.1" customHeight="1" spans="1:8">
      <c r="A77" s="48"/>
      <c r="B77" s="48"/>
      <c r="C77" s="57"/>
      <c r="D77" s="58"/>
      <c r="E77" s="48" t="s">
        <v>509</v>
      </c>
      <c r="F77" s="48" t="s">
        <v>510</v>
      </c>
      <c r="G77" s="53"/>
      <c r="H77" s="54"/>
    </row>
    <row r="78" ht="17.1" customHeight="1" spans="1:8">
      <c r="A78" s="48"/>
      <c r="B78" s="48"/>
      <c r="C78" s="57"/>
      <c r="D78" s="58"/>
      <c r="E78" s="48" t="s">
        <v>511</v>
      </c>
      <c r="F78" s="48" t="s">
        <v>512</v>
      </c>
      <c r="G78" s="50"/>
      <c r="H78" s="50"/>
    </row>
    <row r="79" ht="17.1" customHeight="1" spans="1:8">
      <c r="A79" s="48"/>
      <c r="B79" s="48"/>
      <c r="C79" s="57"/>
      <c r="D79" s="58"/>
      <c r="E79" s="48" t="s">
        <v>513</v>
      </c>
      <c r="F79" s="48" t="s">
        <v>421</v>
      </c>
      <c r="G79" s="53"/>
      <c r="H79" s="54"/>
    </row>
    <row r="80" ht="17.1" customHeight="1" spans="1:8">
      <c r="A80" s="48"/>
      <c r="B80" s="48"/>
      <c r="C80" s="57"/>
      <c r="D80" s="58"/>
      <c r="E80" s="48" t="s">
        <v>514</v>
      </c>
      <c r="F80" s="48" t="s">
        <v>425</v>
      </c>
      <c r="G80" s="53"/>
      <c r="H80" s="54"/>
    </row>
    <row r="81" ht="17.1" customHeight="1" spans="1:8">
      <c r="A81" s="48"/>
      <c r="B81" s="48"/>
      <c r="C81" s="57"/>
      <c r="D81" s="58"/>
      <c r="E81" s="48" t="s">
        <v>515</v>
      </c>
      <c r="F81" s="48" t="s">
        <v>516</v>
      </c>
      <c r="G81" s="53"/>
      <c r="H81" s="54"/>
    </row>
    <row r="82" ht="17.1" customHeight="1" spans="1:8">
      <c r="A82" s="48"/>
      <c r="B82" s="48"/>
      <c r="C82" s="57"/>
      <c r="D82" s="58"/>
      <c r="E82" s="48" t="s">
        <v>517</v>
      </c>
      <c r="F82" s="48" t="s">
        <v>518</v>
      </c>
      <c r="G82" s="50"/>
      <c r="H82" s="50"/>
    </row>
    <row r="83" ht="17.1" customHeight="1" spans="1:8">
      <c r="A83" s="48"/>
      <c r="B83" s="48"/>
      <c r="C83" s="57"/>
      <c r="D83" s="58"/>
      <c r="E83" s="48" t="s">
        <v>519</v>
      </c>
      <c r="F83" s="48" t="s">
        <v>488</v>
      </c>
      <c r="G83" s="53"/>
      <c r="H83" s="54"/>
    </row>
    <row r="84" ht="17.1" customHeight="1" spans="1:8">
      <c r="A84" s="48"/>
      <c r="B84" s="48"/>
      <c r="C84" s="57"/>
      <c r="D84" s="58"/>
      <c r="E84" s="48" t="s">
        <v>520</v>
      </c>
      <c r="F84" s="48" t="s">
        <v>490</v>
      </c>
      <c r="G84" s="53"/>
      <c r="H84" s="54"/>
    </row>
    <row r="85" ht="17.1" customHeight="1" spans="1:8">
      <c r="A85" s="48"/>
      <c r="B85" s="48"/>
      <c r="C85" s="57"/>
      <c r="D85" s="58"/>
      <c r="E85" s="48" t="s">
        <v>521</v>
      </c>
      <c r="F85" s="48" t="s">
        <v>492</v>
      </c>
      <c r="G85" s="53"/>
      <c r="H85" s="54"/>
    </row>
    <row r="86" ht="17.1" customHeight="1" spans="1:8">
      <c r="A86" s="48"/>
      <c r="B86" s="48"/>
      <c r="C86" s="57"/>
      <c r="D86" s="58"/>
      <c r="E86" s="48" t="s">
        <v>522</v>
      </c>
      <c r="F86" s="48" t="s">
        <v>494</v>
      </c>
      <c r="G86" s="53"/>
      <c r="H86" s="54"/>
    </row>
    <row r="87" ht="17.1" customHeight="1" spans="1:8">
      <c r="A87" s="48"/>
      <c r="B87" s="48"/>
      <c r="C87" s="57"/>
      <c r="D87" s="58"/>
      <c r="E87" s="48" t="s">
        <v>523</v>
      </c>
      <c r="F87" s="48" t="s">
        <v>524</v>
      </c>
      <c r="G87" s="53"/>
      <c r="H87" s="54"/>
    </row>
    <row r="88" ht="17.1" customHeight="1" spans="1:8">
      <c r="A88" s="48"/>
      <c r="B88" s="48"/>
      <c r="C88" s="57"/>
      <c r="D88" s="58"/>
      <c r="E88" s="48" t="s">
        <v>525</v>
      </c>
      <c r="F88" s="48" t="s">
        <v>526</v>
      </c>
      <c r="G88" s="50"/>
      <c r="H88" s="50"/>
    </row>
    <row r="89" ht="17.1" customHeight="1" spans="1:8">
      <c r="A89" s="48"/>
      <c r="B89" s="48"/>
      <c r="C89" s="57"/>
      <c r="D89" s="58"/>
      <c r="E89" s="48" t="s">
        <v>527</v>
      </c>
      <c r="F89" s="48" t="s">
        <v>500</v>
      </c>
      <c r="G89" s="53"/>
      <c r="H89" s="54"/>
    </row>
    <row r="90" ht="17.1" customHeight="1" spans="1:8">
      <c r="A90" s="48"/>
      <c r="B90" s="48"/>
      <c r="C90" s="57"/>
      <c r="D90" s="58"/>
      <c r="E90" s="48" t="s">
        <v>528</v>
      </c>
      <c r="F90" s="48" t="s">
        <v>529</v>
      </c>
      <c r="G90" s="53"/>
      <c r="H90" s="54"/>
    </row>
    <row r="91" ht="17.1" customHeight="1" spans="1:8">
      <c r="A91" s="48"/>
      <c r="B91" s="48"/>
      <c r="C91" s="57"/>
      <c r="D91" s="58"/>
      <c r="E91" s="48" t="s">
        <v>530</v>
      </c>
      <c r="F91" s="48" t="s">
        <v>531</v>
      </c>
      <c r="G91" s="50"/>
      <c r="H91" s="50"/>
    </row>
    <row r="92" ht="17.1" customHeight="1" spans="1:8">
      <c r="A92" s="48"/>
      <c r="B92" s="48"/>
      <c r="C92" s="57"/>
      <c r="D92" s="58"/>
      <c r="E92" s="48" t="s">
        <v>532</v>
      </c>
      <c r="F92" s="56" t="s">
        <v>421</v>
      </c>
      <c r="G92" s="53"/>
      <c r="H92" s="54"/>
    </row>
    <row r="93" ht="17.1" customHeight="1" spans="1:8">
      <c r="A93" s="48"/>
      <c r="B93" s="48"/>
      <c r="C93" s="57"/>
      <c r="D93" s="58"/>
      <c r="E93" s="48" t="s">
        <v>533</v>
      </c>
      <c r="F93" s="56" t="s">
        <v>425</v>
      </c>
      <c r="G93" s="53"/>
      <c r="H93" s="54"/>
    </row>
    <row r="94" ht="17.1" customHeight="1" spans="1:8">
      <c r="A94" s="48"/>
      <c r="B94" s="48"/>
      <c r="C94" s="57"/>
      <c r="D94" s="58"/>
      <c r="E94" s="48" t="s">
        <v>534</v>
      </c>
      <c r="F94" s="56" t="s">
        <v>429</v>
      </c>
      <c r="G94" s="53"/>
      <c r="H94" s="54"/>
    </row>
    <row r="95" ht="17.1" customHeight="1" spans="1:8">
      <c r="A95" s="48"/>
      <c r="B95" s="48"/>
      <c r="C95" s="57"/>
      <c r="D95" s="58"/>
      <c r="E95" s="48" t="s">
        <v>535</v>
      </c>
      <c r="F95" s="48" t="s">
        <v>433</v>
      </c>
      <c r="G95" s="53"/>
      <c r="H95" s="54"/>
    </row>
    <row r="96" ht="17.1" customHeight="1" spans="1:8">
      <c r="A96" s="48"/>
      <c r="B96" s="48"/>
      <c r="C96" s="57"/>
      <c r="D96" s="58"/>
      <c r="E96" s="48" t="s">
        <v>536</v>
      </c>
      <c r="F96" s="56" t="s">
        <v>445</v>
      </c>
      <c r="G96" s="53"/>
      <c r="H96" s="54"/>
    </row>
    <row r="97" ht="17.1" customHeight="1" spans="1:8">
      <c r="A97" s="48"/>
      <c r="B97" s="48"/>
      <c r="C97" s="57"/>
      <c r="D97" s="58"/>
      <c r="E97" s="48" t="s">
        <v>537</v>
      </c>
      <c r="F97" s="56" t="s">
        <v>453</v>
      </c>
      <c r="G97" s="53"/>
      <c r="H97" s="54"/>
    </row>
    <row r="98" ht="17.1" customHeight="1" spans="1:8">
      <c r="A98" s="48"/>
      <c r="B98" s="48"/>
      <c r="C98" s="57"/>
      <c r="D98" s="58"/>
      <c r="E98" s="48" t="s">
        <v>538</v>
      </c>
      <c r="F98" s="56" t="s">
        <v>457</v>
      </c>
      <c r="G98" s="53"/>
      <c r="H98" s="54"/>
    </row>
    <row r="99" ht="17.1" customHeight="1" spans="1:8">
      <c r="A99" s="48"/>
      <c r="B99" s="48"/>
      <c r="C99" s="57"/>
      <c r="D99" s="58"/>
      <c r="E99" s="48" t="s">
        <v>539</v>
      </c>
      <c r="F99" s="48" t="s">
        <v>540</v>
      </c>
      <c r="G99" s="53"/>
      <c r="H99" s="54"/>
    </row>
    <row r="100" ht="17.1" customHeight="1" spans="1:8">
      <c r="A100" s="48"/>
      <c r="B100" s="48"/>
      <c r="C100" s="57"/>
      <c r="D100" s="58"/>
      <c r="E100" s="48" t="s">
        <v>541</v>
      </c>
      <c r="F100" s="56" t="s">
        <v>542</v>
      </c>
      <c r="G100" s="50">
        <v>58</v>
      </c>
      <c r="H100" s="50">
        <v>63</v>
      </c>
    </row>
    <row r="101" ht="17.1" customHeight="1" spans="1:8">
      <c r="A101" s="48"/>
      <c r="B101" s="48"/>
      <c r="C101" s="57"/>
      <c r="D101" s="58"/>
      <c r="E101" s="48" t="s">
        <v>543</v>
      </c>
      <c r="F101" s="56" t="s">
        <v>544</v>
      </c>
      <c r="G101" s="50"/>
      <c r="H101" s="50"/>
    </row>
    <row r="102" ht="17.1" customHeight="1" spans="1:8">
      <c r="A102" s="48"/>
      <c r="B102" s="48"/>
      <c r="C102" s="57"/>
      <c r="D102" s="58"/>
      <c r="E102" s="48" t="s">
        <v>545</v>
      </c>
      <c r="F102" s="56" t="s">
        <v>546</v>
      </c>
      <c r="G102" s="53"/>
      <c r="H102" s="54"/>
    </row>
    <row r="103" ht="17.1" customHeight="1" spans="1:8">
      <c r="A103" s="48"/>
      <c r="B103" s="48"/>
      <c r="C103" s="57"/>
      <c r="D103" s="58"/>
      <c r="E103" s="48" t="s">
        <v>547</v>
      </c>
      <c r="F103" s="56" t="s">
        <v>548</v>
      </c>
      <c r="G103" s="53"/>
      <c r="H103" s="54"/>
    </row>
    <row r="104" ht="17.1" customHeight="1" spans="1:8">
      <c r="A104" s="48"/>
      <c r="B104" s="48"/>
      <c r="C104" s="57"/>
      <c r="D104" s="58"/>
      <c r="E104" s="48" t="s">
        <v>549</v>
      </c>
      <c r="F104" s="56" t="s">
        <v>550</v>
      </c>
      <c r="G104" s="53"/>
      <c r="H104" s="54"/>
    </row>
    <row r="105" ht="17.1" customHeight="1" spans="1:8">
      <c r="A105" s="48"/>
      <c r="B105" s="48"/>
      <c r="C105" s="57"/>
      <c r="D105" s="58"/>
      <c r="E105" s="48" t="s">
        <v>551</v>
      </c>
      <c r="F105" s="48" t="s">
        <v>552</v>
      </c>
      <c r="G105" s="53"/>
      <c r="H105" s="54"/>
    </row>
    <row r="106" ht="17.1" customHeight="1" spans="1:8">
      <c r="A106" s="48"/>
      <c r="B106" s="48"/>
      <c r="C106" s="57"/>
      <c r="D106" s="58"/>
      <c r="E106" s="48" t="s">
        <v>553</v>
      </c>
      <c r="F106" s="56" t="s">
        <v>554</v>
      </c>
      <c r="G106" s="50"/>
      <c r="H106" s="50"/>
    </row>
    <row r="107" ht="17.1" customHeight="1" spans="1:8">
      <c r="A107" s="48"/>
      <c r="B107" s="48"/>
      <c r="C107" s="57"/>
      <c r="D107" s="58"/>
      <c r="E107" s="48" t="s">
        <v>555</v>
      </c>
      <c r="F107" s="56" t="s">
        <v>546</v>
      </c>
      <c r="G107" s="53"/>
      <c r="H107" s="54"/>
    </row>
    <row r="108" ht="17.1" customHeight="1" spans="1:8">
      <c r="A108" s="48"/>
      <c r="B108" s="48"/>
      <c r="C108" s="57"/>
      <c r="D108" s="58"/>
      <c r="E108" s="48" t="s">
        <v>556</v>
      </c>
      <c r="F108" s="56" t="s">
        <v>548</v>
      </c>
      <c r="G108" s="53"/>
      <c r="H108" s="54"/>
    </row>
    <row r="109" ht="17.1" customHeight="1" spans="1:8">
      <c r="A109" s="48"/>
      <c r="B109" s="48"/>
      <c r="C109" s="57"/>
      <c r="D109" s="58"/>
      <c r="E109" s="48" t="s">
        <v>557</v>
      </c>
      <c r="F109" s="56" t="s">
        <v>558</v>
      </c>
      <c r="G109" s="53"/>
      <c r="H109" s="54"/>
    </row>
    <row r="110" ht="17.1" customHeight="1" spans="1:8">
      <c r="A110" s="48"/>
      <c r="B110" s="48"/>
      <c r="C110" s="57"/>
      <c r="D110" s="58"/>
      <c r="E110" s="48" t="s">
        <v>559</v>
      </c>
      <c r="F110" s="56" t="s">
        <v>560</v>
      </c>
      <c r="G110" s="53"/>
      <c r="H110" s="54"/>
    </row>
    <row r="111" ht="17.1" customHeight="1" spans="1:8">
      <c r="A111" s="48"/>
      <c r="B111" s="48"/>
      <c r="C111" s="57"/>
      <c r="D111" s="58"/>
      <c r="E111" s="48" t="s">
        <v>561</v>
      </c>
      <c r="F111" s="56" t="s">
        <v>562</v>
      </c>
      <c r="G111" s="50"/>
      <c r="H111" s="50"/>
    </row>
    <row r="112" ht="17.1" customHeight="1" spans="1:8">
      <c r="A112" s="48"/>
      <c r="B112" s="48"/>
      <c r="C112" s="57"/>
      <c r="D112" s="58"/>
      <c r="E112" s="48" t="s">
        <v>563</v>
      </c>
      <c r="F112" s="56" t="s">
        <v>564</v>
      </c>
      <c r="G112" s="53"/>
      <c r="H112" s="54"/>
    </row>
    <row r="113" ht="17.1" customHeight="1" spans="1:8">
      <c r="A113" s="48"/>
      <c r="B113" s="48"/>
      <c r="C113" s="57"/>
      <c r="D113" s="58"/>
      <c r="E113" s="48" t="s">
        <v>565</v>
      </c>
      <c r="F113" s="56" t="s">
        <v>566</v>
      </c>
      <c r="G113" s="53"/>
      <c r="H113" s="54"/>
    </row>
    <row r="114" ht="17.1" customHeight="1" spans="1:8">
      <c r="A114" s="48"/>
      <c r="B114" s="48"/>
      <c r="C114" s="57"/>
      <c r="D114" s="58"/>
      <c r="E114" s="48" t="s">
        <v>567</v>
      </c>
      <c r="F114" s="56" t="s">
        <v>568</v>
      </c>
      <c r="G114" s="53"/>
      <c r="H114" s="54"/>
    </row>
    <row r="115" ht="17.1" customHeight="1" spans="1:8">
      <c r="A115" s="48"/>
      <c r="B115" s="48"/>
      <c r="C115" s="57"/>
      <c r="D115" s="58"/>
      <c r="E115" s="48" t="s">
        <v>569</v>
      </c>
      <c r="F115" s="56" t="s">
        <v>570</v>
      </c>
      <c r="G115" s="53"/>
      <c r="H115" s="54"/>
    </row>
    <row r="116" ht="17.1" customHeight="1" spans="1:8">
      <c r="A116" s="48"/>
      <c r="B116" s="48"/>
      <c r="C116" s="57"/>
      <c r="D116" s="58"/>
      <c r="E116" s="48" t="s">
        <v>571</v>
      </c>
      <c r="F116" s="56" t="s">
        <v>572</v>
      </c>
      <c r="G116" s="50"/>
      <c r="H116" s="50"/>
    </row>
    <row r="117" ht="17.1" customHeight="1" spans="1:8">
      <c r="A117" s="48"/>
      <c r="B117" s="48"/>
      <c r="C117" s="57"/>
      <c r="D117" s="58"/>
      <c r="E117" s="48" t="s">
        <v>573</v>
      </c>
      <c r="F117" s="48" t="s">
        <v>546</v>
      </c>
      <c r="G117" s="53"/>
      <c r="H117" s="54"/>
    </row>
    <row r="118" ht="17.1" customHeight="1" spans="1:8">
      <c r="A118" s="48"/>
      <c r="B118" s="48"/>
      <c r="C118" s="57"/>
      <c r="D118" s="58"/>
      <c r="E118" s="48" t="s">
        <v>574</v>
      </c>
      <c r="F118" s="48" t="s">
        <v>575</v>
      </c>
      <c r="G118" s="53"/>
      <c r="H118" s="54"/>
    </row>
    <row r="119" ht="17.1" customHeight="1" spans="1:8">
      <c r="A119" s="48"/>
      <c r="B119" s="48"/>
      <c r="C119" s="57"/>
      <c r="D119" s="58"/>
      <c r="E119" s="48" t="s">
        <v>576</v>
      </c>
      <c r="F119" s="48" t="s">
        <v>577</v>
      </c>
      <c r="G119" s="50"/>
      <c r="H119" s="50"/>
    </row>
    <row r="120" ht="17.1" customHeight="1" spans="1:8">
      <c r="A120" s="48"/>
      <c r="B120" s="48"/>
      <c r="C120" s="57"/>
      <c r="D120" s="58"/>
      <c r="E120" s="48" t="s">
        <v>578</v>
      </c>
      <c r="F120" s="48" t="s">
        <v>564</v>
      </c>
      <c r="G120" s="53"/>
      <c r="H120" s="54"/>
    </row>
    <row r="121" ht="17.1" customHeight="1" spans="1:8">
      <c r="A121" s="48"/>
      <c r="B121" s="48"/>
      <c r="C121" s="57"/>
      <c r="D121" s="58"/>
      <c r="E121" s="48" t="s">
        <v>579</v>
      </c>
      <c r="F121" s="48" t="s">
        <v>580</v>
      </c>
      <c r="G121" s="53"/>
      <c r="H121" s="54"/>
    </row>
    <row r="122" ht="17.1" customHeight="1" spans="1:8">
      <c r="A122" s="48"/>
      <c r="B122" s="48"/>
      <c r="C122" s="57"/>
      <c r="D122" s="58"/>
      <c r="E122" s="48" t="s">
        <v>581</v>
      </c>
      <c r="F122" s="48" t="s">
        <v>568</v>
      </c>
      <c r="G122" s="53"/>
      <c r="H122" s="54"/>
    </row>
    <row r="123" ht="17.1" customHeight="1" spans="1:8">
      <c r="A123" s="48"/>
      <c r="B123" s="48"/>
      <c r="C123" s="57"/>
      <c r="D123" s="58"/>
      <c r="E123" s="48" t="s">
        <v>582</v>
      </c>
      <c r="F123" s="48" t="s">
        <v>583</v>
      </c>
      <c r="G123" s="53"/>
      <c r="H123" s="54"/>
    </row>
    <row r="124" ht="17.1" customHeight="1" spans="1:8">
      <c r="A124" s="48"/>
      <c r="B124" s="48"/>
      <c r="C124" s="57"/>
      <c r="D124" s="58"/>
      <c r="E124" s="48" t="s">
        <v>584</v>
      </c>
      <c r="F124" s="59" t="s">
        <v>585</v>
      </c>
      <c r="G124" s="50">
        <v>58</v>
      </c>
      <c r="H124" s="50">
        <v>63</v>
      </c>
    </row>
    <row r="125" ht="17.1" customHeight="1" spans="1:8">
      <c r="A125" s="48"/>
      <c r="B125" s="48"/>
      <c r="C125" s="57"/>
      <c r="D125" s="58"/>
      <c r="E125" s="77" t="s">
        <v>586</v>
      </c>
      <c r="F125" s="59" t="s">
        <v>587</v>
      </c>
      <c r="G125" s="53">
        <v>58</v>
      </c>
      <c r="H125" s="54">
        <v>63</v>
      </c>
    </row>
    <row r="126" ht="17.1" customHeight="1" spans="1:8">
      <c r="A126" s="48"/>
      <c r="B126" s="48"/>
      <c r="C126" s="57"/>
      <c r="D126" s="58"/>
      <c r="E126" s="77" t="s">
        <v>588</v>
      </c>
      <c r="F126" s="59" t="s">
        <v>589</v>
      </c>
      <c r="G126" s="53"/>
      <c r="H126" s="54"/>
    </row>
    <row r="127" ht="17.1" customHeight="1" spans="1:8">
      <c r="A127" s="48"/>
      <c r="B127" s="48"/>
      <c r="C127" s="57"/>
      <c r="D127" s="58"/>
      <c r="E127" s="77" t="s">
        <v>590</v>
      </c>
      <c r="F127" s="59" t="s">
        <v>591</v>
      </c>
      <c r="G127" s="53"/>
      <c r="H127" s="54"/>
    </row>
    <row r="128" ht="17.1" customHeight="1" spans="1:8">
      <c r="A128" s="48"/>
      <c r="B128" s="48"/>
      <c r="C128" s="57"/>
      <c r="D128" s="58"/>
      <c r="E128" s="77" t="s">
        <v>592</v>
      </c>
      <c r="F128" s="59" t="s">
        <v>593</v>
      </c>
      <c r="G128" s="50"/>
      <c r="H128" s="50"/>
    </row>
    <row r="129" ht="17.1" customHeight="1" spans="1:8">
      <c r="A129" s="48"/>
      <c r="B129" s="48"/>
      <c r="C129" s="57"/>
      <c r="D129" s="58"/>
      <c r="E129" s="77" t="s">
        <v>594</v>
      </c>
      <c r="F129" s="59" t="s">
        <v>587</v>
      </c>
      <c r="G129" s="53"/>
      <c r="H129" s="54"/>
    </row>
    <row r="130" ht="17.1" customHeight="1" spans="1:8">
      <c r="A130" s="48"/>
      <c r="B130" s="48"/>
      <c r="C130" s="57"/>
      <c r="D130" s="58"/>
      <c r="E130" s="77" t="s">
        <v>595</v>
      </c>
      <c r="F130" s="59" t="s">
        <v>589</v>
      </c>
      <c r="G130" s="53"/>
      <c r="H130" s="54"/>
    </row>
    <row r="131" ht="17.1" customHeight="1" spans="1:8">
      <c r="A131" s="48"/>
      <c r="B131" s="48"/>
      <c r="C131" s="57"/>
      <c r="D131" s="58"/>
      <c r="E131" s="77" t="s">
        <v>596</v>
      </c>
      <c r="F131" s="59" t="s">
        <v>597</v>
      </c>
      <c r="G131" s="53"/>
      <c r="H131" s="54"/>
    </row>
    <row r="132" ht="17.1" customHeight="1" spans="1:8">
      <c r="A132" s="48"/>
      <c r="B132" s="48"/>
      <c r="C132" s="57"/>
      <c r="D132" s="58"/>
      <c r="E132" s="77" t="s">
        <v>598</v>
      </c>
      <c r="F132" s="59" t="s">
        <v>599</v>
      </c>
      <c r="G132" s="50"/>
      <c r="H132" s="50"/>
    </row>
    <row r="133" ht="17.1" customHeight="1" spans="1:8">
      <c r="A133" s="48"/>
      <c r="B133" s="48"/>
      <c r="C133" s="57"/>
      <c r="D133" s="58"/>
      <c r="E133" s="77" t="s">
        <v>600</v>
      </c>
      <c r="F133" s="59" t="s">
        <v>589</v>
      </c>
      <c r="G133" s="53"/>
      <c r="H133" s="54"/>
    </row>
    <row r="134" ht="17.1" customHeight="1" spans="1:8">
      <c r="A134" s="48"/>
      <c r="B134" s="48"/>
      <c r="C134" s="57"/>
      <c r="D134" s="58"/>
      <c r="E134" s="77" t="s">
        <v>601</v>
      </c>
      <c r="F134" s="59" t="s">
        <v>602</v>
      </c>
      <c r="G134" s="53"/>
      <c r="H134" s="54"/>
    </row>
    <row r="135" ht="17.1" customHeight="1" spans="1:8">
      <c r="A135" s="48"/>
      <c r="B135" s="48"/>
      <c r="C135" s="57"/>
      <c r="D135" s="58"/>
      <c r="E135" s="48" t="s">
        <v>603</v>
      </c>
      <c r="F135" s="48" t="s">
        <v>604</v>
      </c>
      <c r="G135" s="50">
        <v>19000</v>
      </c>
      <c r="H135" s="50">
        <v>19000</v>
      </c>
    </row>
    <row r="136" ht="17.1" customHeight="1" spans="1:8">
      <c r="A136" s="48"/>
      <c r="B136" s="48"/>
      <c r="C136" s="57"/>
      <c r="D136" s="58"/>
      <c r="E136" s="48" t="s">
        <v>605</v>
      </c>
      <c r="F136" s="48" t="s">
        <v>606</v>
      </c>
      <c r="G136" s="50"/>
      <c r="H136" s="50"/>
    </row>
    <row r="137" ht="17.1" customHeight="1" spans="1:8">
      <c r="A137" s="48"/>
      <c r="B137" s="48"/>
      <c r="C137" s="57"/>
      <c r="D137" s="58"/>
      <c r="E137" s="48" t="s">
        <v>607</v>
      </c>
      <c r="F137" s="48" t="s">
        <v>608</v>
      </c>
      <c r="G137" s="53"/>
      <c r="H137" s="54"/>
    </row>
    <row r="138" ht="17.1" customHeight="1" spans="1:8">
      <c r="A138" s="48"/>
      <c r="B138" s="48"/>
      <c r="C138" s="57"/>
      <c r="D138" s="58"/>
      <c r="E138" s="48" t="s">
        <v>609</v>
      </c>
      <c r="F138" s="48" t="s">
        <v>610</v>
      </c>
      <c r="G138" s="53"/>
      <c r="H138" s="54"/>
    </row>
    <row r="139" ht="17.1" customHeight="1" spans="1:8">
      <c r="A139" s="48"/>
      <c r="B139" s="48"/>
      <c r="C139" s="57"/>
      <c r="D139" s="58"/>
      <c r="E139" s="48" t="s">
        <v>611</v>
      </c>
      <c r="F139" s="48" t="s">
        <v>612</v>
      </c>
      <c r="G139" s="53"/>
      <c r="H139" s="54"/>
    </row>
    <row r="140" ht="17.1" customHeight="1" spans="1:8">
      <c r="A140" s="48"/>
      <c r="B140" s="48"/>
      <c r="C140" s="57"/>
      <c r="D140" s="58"/>
      <c r="E140" s="48" t="s">
        <v>613</v>
      </c>
      <c r="F140" s="48" t="s">
        <v>614</v>
      </c>
      <c r="G140" s="53"/>
      <c r="H140" s="54"/>
    </row>
    <row r="141" ht="17.1" customHeight="1" spans="1:8">
      <c r="A141" s="48"/>
      <c r="B141" s="48"/>
      <c r="C141" s="57"/>
      <c r="D141" s="58"/>
      <c r="E141" s="48" t="s">
        <v>615</v>
      </c>
      <c r="F141" s="48" t="s">
        <v>616</v>
      </c>
      <c r="G141" s="50"/>
      <c r="H141" s="50"/>
    </row>
    <row r="142" ht="17.1" customHeight="1" spans="1:8">
      <c r="A142" s="48"/>
      <c r="B142" s="48"/>
      <c r="C142" s="57"/>
      <c r="D142" s="58"/>
      <c r="E142" s="48" t="s">
        <v>617</v>
      </c>
      <c r="F142" s="48" t="s">
        <v>612</v>
      </c>
      <c r="G142" s="53"/>
      <c r="H142" s="54"/>
    </row>
    <row r="143" ht="17.1" customHeight="1" spans="1:8">
      <c r="A143" s="48"/>
      <c r="B143" s="48"/>
      <c r="C143" s="57"/>
      <c r="D143" s="58"/>
      <c r="E143" s="48" t="s">
        <v>618</v>
      </c>
      <c r="F143" s="48" t="s">
        <v>619</v>
      </c>
      <c r="G143" s="53"/>
      <c r="H143" s="54"/>
    </row>
    <row r="144" ht="17.1" customHeight="1" spans="1:8">
      <c r="A144" s="48"/>
      <c r="B144" s="48"/>
      <c r="C144" s="57"/>
      <c r="D144" s="58"/>
      <c r="E144" s="48" t="s">
        <v>620</v>
      </c>
      <c r="F144" s="48" t="s">
        <v>621</v>
      </c>
      <c r="G144" s="53"/>
      <c r="H144" s="54"/>
    </row>
    <row r="145" ht="17.1" customHeight="1" spans="1:8">
      <c r="A145" s="48"/>
      <c r="B145" s="48"/>
      <c r="C145" s="57"/>
      <c r="D145" s="58"/>
      <c r="E145" s="48" t="s">
        <v>622</v>
      </c>
      <c r="F145" s="48" t="s">
        <v>623</v>
      </c>
      <c r="G145" s="53"/>
      <c r="H145" s="54"/>
    </row>
    <row r="146" ht="17.1" customHeight="1" spans="1:8">
      <c r="A146" s="48"/>
      <c r="B146" s="48"/>
      <c r="C146" s="57"/>
      <c r="D146" s="58"/>
      <c r="E146" s="48" t="s">
        <v>624</v>
      </c>
      <c r="F146" s="48" t="s">
        <v>625</v>
      </c>
      <c r="G146" s="50"/>
      <c r="H146" s="50"/>
    </row>
    <row r="147" ht="17.1" customHeight="1" spans="1:8">
      <c r="A147" s="48"/>
      <c r="B147" s="48"/>
      <c r="C147" s="57"/>
      <c r="D147" s="58"/>
      <c r="E147" s="48" t="s">
        <v>626</v>
      </c>
      <c r="F147" s="48" t="s">
        <v>627</v>
      </c>
      <c r="G147" s="53"/>
      <c r="H147" s="54"/>
    </row>
    <row r="148" ht="17.1" customHeight="1" spans="1:8">
      <c r="A148" s="48"/>
      <c r="B148" s="48"/>
      <c r="C148" s="57"/>
      <c r="D148" s="58"/>
      <c r="E148" s="48" t="s">
        <v>628</v>
      </c>
      <c r="F148" s="48" t="s">
        <v>629</v>
      </c>
      <c r="G148" s="53"/>
      <c r="H148" s="54"/>
    </row>
    <row r="149" ht="17.1" customHeight="1" spans="1:8">
      <c r="A149" s="48"/>
      <c r="B149" s="48"/>
      <c r="C149" s="57"/>
      <c r="D149" s="58"/>
      <c r="E149" s="48" t="s">
        <v>630</v>
      </c>
      <c r="F149" s="48" t="s">
        <v>631</v>
      </c>
      <c r="G149" s="53"/>
      <c r="H149" s="54"/>
    </row>
    <row r="150" ht="17.1" customHeight="1" spans="1:8">
      <c r="A150" s="48"/>
      <c r="B150" s="48"/>
      <c r="C150" s="57"/>
      <c r="D150" s="58"/>
      <c r="E150" s="48" t="s">
        <v>632</v>
      </c>
      <c r="F150" s="48" t="s">
        <v>633</v>
      </c>
      <c r="G150" s="53"/>
      <c r="H150" s="54"/>
    </row>
    <row r="151" ht="17.1" customHeight="1" spans="1:8">
      <c r="A151" s="48"/>
      <c r="B151" s="48"/>
      <c r="C151" s="57"/>
      <c r="D151" s="58"/>
      <c r="E151" s="48" t="s">
        <v>634</v>
      </c>
      <c r="F151" s="48" t="s">
        <v>635</v>
      </c>
      <c r="G151" s="53"/>
      <c r="H151" s="54"/>
    </row>
    <row r="152" ht="17.1" customHeight="1" spans="1:8">
      <c r="A152" s="48"/>
      <c r="B152" s="48"/>
      <c r="C152" s="57"/>
      <c r="D152" s="58"/>
      <c r="E152" s="48" t="s">
        <v>636</v>
      </c>
      <c r="F152" s="48" t="s">
        <v>637</v>
      </c>
      <c r="G152" s="53"/>
      <c r="H152" s="54"/>
    </row>
    <row r="153" ht="17.1" customHeight="1" spans="1:8">
      <c r="A153" s="48"/>
      <c r="B153" s="48"/>
      <c r="C153" s="57"/>
      <c r="D153" s="58"/>
      <c r="E153" s="48" t="s">
        <v>638</v>
      </c>
      <c r="F153" s="48" t="s">
        <v>639</v>
      </c>
      <c r="G153" s="53"/>
      <c r="H153" s="54"/>
    </row>
    <row r="154" ht="17.1" customHeight="1" spans="1:8">
      <c r="A154" s="48"/>
      <c r="B154" s="48"/>
      <c r="C154" s="57"/>
      <c r="D154" s="58"/>
      <c r="E154" s="48" t="s">
        <v>640</v>
      </c>
      <c r="F154" s="48" t="s">
        <v>641</v>
      </c>
      <c r="G154" s="53"/>
      <c r="H154" s="54"/>
    </row>
    <row r="155" ht="17.1" customHeight="1" spans="1:8">
      <c r="A155" s="48"/>
      <c r="B155" s="48"/>
      <c r="C155" s="57"/>
      <c r="D155" s="58"/>
      <c r="E155" s="48" t="s">
        <v>642</v>
      </c>
      <c r="F155" s="48" t="s">
        <v>643</v>
      </c>
      <c r="G155" s="50"/>
      <c r="H155" s="50"/>
    </row>
    <row r="156" ht="17.1" customHeight="1" spans="1:8">
      <c r="A156" s="48"/>
      <c r="B156" s="48"/>
      <c r="C156" s="57"/>
      <c r="D156" s="58"/>
      <c r="E156" s="48" t="s">
        <v>644</v>
      </c>
      <c r="F156" s="48" t="s">
        <v>645</v>
      </c>
      <c r="G156" s="53"/>
      <c r="H156" s="54"/>
    </row>
    <row r="157" ht="17.1" customHeight="1" spans="1:8">
      <c r="A157" s="48"/>
      <c r="B157" s="48"/>
      <c r="C157" s="57"/>
      <c r="D157" s="58"/>
      <c r="E157" s="48" t="s">
        <v>646</v>
      </c>
      <c r="F157" s="48" t="s">
        <v>647</v>
      </c>
      <c r="G157" s="53"/>
      <c r="H157" s="54"/>
    </row>
    <row r="158" ht="17.1" customHeight="1" spans="1:8">
      <c r="A158" s="48"/>
      <c r="B158" s="48"/>
      <c r="C158" s="57"/>
      <c r="D158" s="58"/>
      <c r="E158" s="48" t="s">
        <v>648</v>
      </c>
      <c r="F158" s="48" t="s">
        <v>649</v>
      </c>
      <c r="G158" s="53"/>
      <c r="H158" s="54"/>
    </row>
    <row r="159" ht="17.1" customHeight="1" spans="1:8">
      <c r="A159" s="48"/>
      <c r="B159" s="48"/>
      <c r="C159" s="57"/>
      <c r="D159" s="58"/>
      <c r="E159" s="48" t="s">
        <v>650</v>
      </c>
      <c r="F159" s="48" t="s">
        <v>651</v>
      </c>
      <c r="G159" s="53"/>
      <c r="H159" s="54"/>
    </row>
    <row r="160" ht="17.1" customHeight="1" spans="1:8">
      <c r="A160" s="48"/>
      <c r="B160" s="48"/>
      <c r="C160" s="57"/>
      <c r="D160" s="58"/>
      <c r="E160" s="48" t="s">
        <v>652</v>
      </c>
      <c r="F160" s="48" t="s">
        <v>653</v>
      </c>
      <c r="G160" s="53"/>
      <c r="H160" s="54"/>
    </row>
    <row r="161" ht="17.1" customHeight="1" spans="1:8">
      <c r="A161" s="48"/>
      <c r="B161" s="48"/>
      <c r="C161" s="57"/>
      <c r="D161" s="58"/>
      <c r="E161" s="48" t="s">
        <v>654</v>
      </c>
      <c r="F161" s="48" t="s">
        <v>655</v>
      </c>
      <c r="G161" s="53"/>
      <c r="H161" s="54"/>
    </row>
    <row r="162" ht="17.1" customHeight="1" spans="1:8">
      <c r="A162" s="48"/>
      <c r="B162" s="48"/>
      <c r="C162" s="57"/>
      <c r="D162" s="58"/>
      <c r="E162" s="48" t="s">
        <v>656</v>
      </c>
      <c r="F162" s="48" t="s">
        <v>657</v>
      </c>
      <c r="G162" s="50">
        <v>19000</v>
      </c>
      <c r="H162" s="50">
        <v>19000</v>
      </c>
    </row>
    <row r="163" ht="17.1" customHeight="1" spans="1:8">
      <c r="A163" s="48"/>
      <c r="B163" s="48"/>
      <c r="C163" s="57"/>
      <c r="D163" s="58"/>
      <c r="E163" s="48" t="s">
        <v>658</v>
      </c>
      <c r="F163" s="48" t="s">
        <v>659</v>
      </c>
      <c r="G163" s="53">
        <v>19000</v>
      </c>
      <c r="H163" s="54">
        <v>19000</v>
      </c>
    </row>
    <row r="164" ht="17.1" customHeight="1" spans="1:8">
      <c r="A164" s="48"/>
      <c r="B164" s="48"/>
      <c r="C164" s="57"/>
      <c r="D164" s="58"/>
      <c r="E164" s="48" t="s">
        <v>660</v>
      </c>
      <c r="F164" s="48" t="s">
        <v>661</v>
      </c>
      <c r="G164" s="53"/>
      <c r="H164" s="54"/>
    </row>
    <row r="165" ht="17.1" customHeight="1" spans="1:8">
      <c r="A165" s="48"/>
      <c r="B165" s="48"/>
      <c r="C165" s="57"/>
      <c r="D165" s="58"/>
      <c r="E165" s="48" t="s">
        <v>662</v>
      </c>
      <c r="F165" s="48" t="s">
        <v>663</v>
      </c>
      <c r="G165" s="53"/>
      <c r="H165" s="54"/>
    </row>
    <row r="166" ht="17.1" customHeight="1" spans="1:8">
      <c r="A166" s="48"/>
      <c r="B166" s="48"/>
      <c r="C166" s="57"/>
      <c r="D166" s="58"/>
      <c r="E166" s="48" t="s">
        <v>664</v>
      </c>
      <c r="F166" s="48" t="s">
        <v>665</v>
      </c>
      <c r="G166" s="53"/>
      <c r="H166" s="54"/>
    </row>
    <row r="167" ht="17.1" customHeight="1" spans="1:8">
      <c r="A167" s="48"/>
      <c r="B167" s="48"/>
      <c r="C167" s="57"/>
      <c r="D167" s="58"/>
      <c r="E167" s="48" t="s">
        <v>666</v>
      </c>
      <c r="F167" s="48" t="s">
        <v>667</v>
      </c>
      <c r="G167" s="53"/>
      <c r="H167" s="54"/>
    </row>
    <row r="168" ht="17.1" customHeight="1" spans="1:8">
      <c r="A168" s="48"/>
      <c r="B168" s="48"/>
      <c r="C168" s="57"/>
      <c r="D168" s="58"/>
      <c r="E168" s="48" t="s">
        <v>668</v>
      </c>
      <c r="F168" s="48" t="s">
        <v>669</v>
      </c>
      <c r="G168" s="53"/>
      <c r="H168" s="54"/>
    </row>
    <row r="169" ht="17.1" customHeight="1" spans="1:8">
      <c r="A169" s="48"/>
      <c r="B169" s="48"/>
      <c r="C169" s="57"/>
      <c r="D169" s="58"/>
      <c r="E169" s="48" t="s">
        <v>670</v>
      </c>
      <c r="F169" s="48" t="s">
        <v>671</v>
      </c>
      <c r="G169" s="53"/>
      <c r="H169" s="54"/>
    </row>
    <row r="170" ht="17.1" customHeight="1" spans="1:8">
      <c r="A170" s="48"/>
      <c r="B170" s="48"/>
      <c r="C170" s="57"/>
      <c r="D170" s="58"/>
      <c r="E170" s="48" t="s">
        <v>672</v>
      </c>
      <c r="F170" s="48" t="s">
        <v>673</v>
      </c>
      <c r="G170" s="53"/>
      <c r="H170" s="54"/>
    </row>
    <row r="171" ht="17.1" customHeight="1" spans="1:8">
      <c r="A171" s="48"/>
      <c r="B171" s="48"/>
      <c r="C171" s="57"/>
      <c r="D171" s="58"/>
      <c r="E171" s="48" t="s">
        <v>674</v>
      </c>
      <c r="F171" s="48" t="s">
        <v>675</v>
      </c>
      <c r="G171" s="53"/>
      <c r="H171" s="54"/>
    </row>
    <row r="172" ht="17.1" customHeight="1" spans="1:8">
      <c r="A172" s="48"/>
      <c r="B172" s="48"/>
      <c r="C172" s="57"/>
      <c r="D172" s="58"/>
      <c r="E172" s="48" t="s">
        <v>676</v>
      </c>
      <c r="F172" s="48" t="s">
        <v>677</v>
      </c>
      <c r="G172" s="50"/>
      <c r="H172" s="50"/>
    </row>
    <row r="173" ht="17.1" customHeight="1" spans="1:8">
      <c r="A173" s="48"/>
      <c r="B173" s="48"/>
      <c r="C173" s="57"/>
      <c r="D173" s="58"/>
      <c r="E173" s="48" t="s">
        <v>678</v>
      </c>
      <c r="F173" s="48" t="s">
        <v>608</v>
      </c>
      <c r="G173" s="53"/>
      <c r="H173" s="54"/>
    </row>
    <row r="174" ht="17.1" customHeight="1" spans="1:8">
      <c r="A174" s="48"/>
      <c r="B174" s="48"/>
      <c r="C174" s="57"/>
      <c r="D174" s="58"/>
      <c r="E174" s="48" t="s">
        <v>679</v>
      </c>
      <c r="F174" s="48" t="s">
        <v>680</v>
      </c>
      <c r="G174" s="53"/>
      <c r="H174" s="54"/>
    </row>
    <row r="175" ht="17.1" customHeight="1" spans="1:8">
      <c r="A175" s="48"/>
      <c r="B175" s="48"/>
      <c r="C175" s="57"/>
      <c r="D175" s="58"/>
      <c r="E175" s="48" t="s">
        <v>681</v>
      </c>
      <c r="F175" s="48" t="s">
        <v>682</v>
      </c>
      <c r="G175" s="50"/>
      <c r="H175" s="50"/>
    </row>
    <row r="176" ht="17.1" customHeight="1" spans="1:8">
      <c r="A176" s="48"/>
      <c r="B176" s="48"/>
      <c r="C176" s="57"/>
      <c r="D176" s="58"/>
      <c r="E176" s="48" t="s">
        <v>683</v>
      </c>
      <c r="F176" s="48" t="s">
        <v>608</v>
      </c>
      <c r="G176" s="53"/>
      <c r="H176" s="54"/>
    </row>
    <row r="177" ht="17.1" customHeight="1" spans="1:8">
      <c r="A177" s="48"/>
      <c r="B177" s="48"/>
      <c r="C177" s="57"/>
      <c r="D177" s="58"/>
      <c r="E177" s="48" t="s">
        <v>684</v>
      </c>
      <c r="F177" s="48" t="s">
        <v>685</v>
      </c>
      <c r="G177" s="53"/>
      <c r="H177" s="54"/>
    </row>
    <row r="178" ht="17.1" customHeight="1" spans="1:8">
      <c r="A178" s="48"/>
      <c r="B178" s="48"/>
      <c r="C178" s="57"/>
      <c r="D178" s="58"/>
      <c r="E178" s="48" t="s">
        <v>686</v>
      </c>
      <c r="F178" s="48" t="s">
        <v>687</v>
      </c>
      <c r="G178" s="53"/>
      <c r="H178" s="54"/>
    </row>
    <row r="179" ht="17.1" customHeight="1" spans="1:8">
      <c r="A179" s="48"/>
      <c r="B179" s="48"/>
      <c r="C179" s="57"/>
      <c r="D179" s="58"/>
      <c r="E179" s="48" t="s">
        <v>688</v>
      </c>
      <c r="F179" s="48" t="s">
        <v>689</v>
      </c>
      <c r="G179" s="50"/>
      <c r="H179" s="50"/>
    </row>
    <row r="180" ht="17.1" customHeight="1" spans="1:8">
      <c r="A180" s="48"/>
      <c r="B180" s="48"/>
      <c r="C180" s="57"/>
      <c r="D180" s="58"/>
      <c r="E180" s="48" t="s">
        <v>690</v>
      </c>
      <c r="F180" s="48" t="s">
        <v>691</v>
      </c>
      <c r="G180" s="50"/>
      <c r="H180" s="50"/>
    </row>
    <row r="181" ht="17.1" customHeight="1" spans="1:8">
      <c r="A181" s="48"/>
      <c r="B181" s="48"/>
      <c r="C181" s="57"/>
      <c r="D181" s="58"/>
      <c r="E181" s="48" t="s">
        <v>692</v>
      </c>
      <c r="F181" s="48" t="s">
        <v>693</v>
      </c>
      <c r="G181" s="53"/>
      <c r="H181" s="54"/>
    </row>
    <row r="182" ht="17.1" customHeight="1" spans="1:8">
      <c r="A182" s="48"/>
      <c r="B182" s="48"/>
      <c r="C182" s="57"/>
      <c r="D182" s="58"/>
      <c r="E182" s="48" t="s">
        <v>694</v>
      </c>
      <c r="F182" s="56" t="s">
        <v>695</v>
      </c>
      <c r="G182" s="53"/>
      <c r="H182" s="54"/>
    </row>
    <row r="183" ht="17.1" customHeight="1" spans="1:8">
      <c r="A183" s="48"/>
      <c r="B183" s="48"/>
      <c r="C183" s="57"/>
      <c r="D183" s="58"/>
      <c r="E183" s="48" t="s">
        <v>696</v>
      </c>
      <c r="F183" s="56" t="s">
        <v>697</v>
      </c>
      <c r="G183" s="53"/>
      <c r="H183" s="54"/>
    </row>
    <row r="184" ht="17.1" customHeight="1" spans="1:8">
      <c r="A184" s="48"/>
      <c r="B184" s="48"/>
      <c r="C184" s="57"/>
      <c r="D184" s="58"/>
      <c r="E184" s="48" t="s">
        <v>698</v>
      </c>
      <c r="F184" s="48" t="s">
        <v>699</v>
      </c>
      <c r="G184" s="50"/>
      <c r="H184" s="50"/>
    </row>
    <row r="185" ht="17.1" customHeight="1" spans="1:8">
      <c r="A185" s="48"/>
      <c r="B185" s="48"/>
      <c r="C185" s="57"/>
      <c r="D185" s="58"/>
      <c r="E185" s="77" t="s">
        <v>700</v>
      </c>
      <c r="F185" s="60" t="s">
        <v>701</v>
      </c>
      <c r="G185" s="50"/>
      <c r="H185" s="50"/>
    </row>
    <row r="186" ht="17.1" customHeight="1" spans="1:8">
      <c r="A186" s="48"/>
      <c r="B186" s="48"/>
      <c r="C186" s="57"/>
      <c r="D186" s="58"/>
      <c r="E186" s="48" t="s">
        <v>702</v>
      </c>
      <c r="F186" s="56" t="s">
        <v>703</v>
      </c>
      <c r="G186" s="53"/>
      <c r="H186" s="54"/>
    </row>
    <row r="187" ht="17.1" customHeight="1" spans="1:8">
      <c r="A187" s="48"/>
      <c r="B187" s="48"/>
      <c r="C187" s="57"/>
      <c r="D187" s="58"/>
      <c r="E187" s="48" t="s">
        <v>704</v>
      </c>
      <c r="F187" s="56" t="s">
        <v>705</v>
      </c>
      <c r="G187" s="53"/>
      <c r="H187" s="54"/>
    </row>
    <row r="188" ht="17.1" customHeight="1" spans="1:8">
      <c r="A188" s="48"/>
      <c r="B188" s="48"/>
      <c r="C188" s="57"/>
      <c r="D188" s="58"/>
      <c r="E188" s="48" t="s">
        <v>706</v>
      </c>
      <c r="F188" s="48" t="s">
        <v>707</v>
      </c>
      <c r="G188" s="50">
        <v>245</v>
      </c>
      <c r="H188" s="50">
        <v>860</v>
      </c>
    </row>
    <row r="189" ht="17.1" customHeight="1" spans="1:8">
      <c r="A189" s="48"/>
      <c r="B189" s="48"/>
      <c r="C189" s="57"/>
      <c r="D189" s="58"/>
      <c r="E189" s="48" t="s">
        <v>708</v>
      </c>
      <c r="F189" s="48" t="s">
        <v>709</v>
      </c>
      <c r="G189" s="50"/>
      <c r="H189" s="50">
        <v>27</v>
      </c>
    </row>
    <row r="190" ht="17.1" customHeight="1" spans="1:8">
      <c r="A190" s="48"/>
      <c r="B190" s="48"/>
      <c r="C190" s="57"/>
      <c r="D190" s="58"/>
      <c r="E190" s="48" t="s">
        <v>710</v>
      </c>
      <c r="F190" s="48" t="s">
        <v>711</v>
      </c>
      <c r="G190" s="53"/>
      <c r="H190" s="54">
        <v>27</v>
      </c>
    </row>
    <row r="191" ht="17.1" customHeight="1" spans="1:8">
      <c r="A191" s="48"/>
      <c r="B191" s="48"/>
      <c r="C191" s="57"/>
      <c r="D191" s="58"/>
      <c r="E191" s="48" t="s">
        <v>712</v>
      </c>
      <c r="F191" s="48" t="s">
        <v>713</v>
      </c>
      <c r="G191" s="53"/>
      <c r="H191" s="54"/>
    </row>
    <row r="192" ht="17.1" customHeight="1" spans="1:8">
      <c r="A192" s="48"/>
      <c r="B192" s="48"/>
      <c r="C192" s="57"/>
      <c r="D192" s="58"/>
      <c r="E192" s="48" t="s">
        <v>714</v>
      </c>
      <c r="F192" s="48" t="s">
        <v>715</v>
      </c>
      <c r="G192" s="53"/>
      <c r="H192" s="54"/>
    </row>
    <row r="193" ht="17.1" customHeight="1" spans="1:8">
      <c r="A193" s="48"/>
      <c r="B193" s="48"/>
      <c r="C193" s="57"/>
      <c r="D193" s="58"/>
      <c r="E193" s="48" t="s">
        <v>716</v>
      </c>
      <c r="F193" s="48" t="s">
        <v>717</v>
      </c>
      <c r="G193" s="50"/>
      <c r="H193" s="50"/>
    </row>
    <row r="194" ht="17.1" customHeight="1" spans="1:8">
      <c r="A194" s="48"/>
      <c r="B194" s="48"/>
      <c r="C194" s="57"/>
      <c r="D194" s="58"/>
      <c r="E194" s="48" t="s">
        <v>718</v>
      </c>
      <c r="F194" s="48" t="s">
        <v>719</v>
      </c>
      <c r="G194" s="53"/>
      <c r="H194" s="54"/>
    </row>
    <row r="195" ht="17.1" customHeight="1" spans="1:8">
      <c r="A195" s="48"/>
      <c r="B195" s="48"/>
      <c r="C195" s="57"/>
      <c r="D195" s="58"/>
      <c r="E195" s="48" t="s">
        <v>720</v>
      </c>
      <c r="F195" s="48" t="s">
        <v>721</v>
      </c>
      <c r="G195" s="53"/>
      <c r="H195" s="54"/>
    </row>
    <row r="196" ht="17.1" customHeight="1" spans="1:8">
      <c r="A196" s="48"/>
      <c r="B196" s="48"/>
      <c r="C196" s="57"/>
      <c r="D196" s="58"/>
      <c r="E196" s="48" t="s">
        <v>722</v>
      </c>
      <c r="F196" s="48" t="s">
        <v>723</v>
      </c>
      <c r="G196" s="53"/>
      <c r="H196" s="54"/>
    </row>
    <row r="197" ht="17.1" customHeight="1" spans="1:8">
      <c r="A197" s="48"/>
      <c r="B197" s="48"/>
      <c r="C197" s="57"/>
      <c r="D197" s="58"/>
      <c r="E197" s="48" t="s">
        <v>724</v>
      </c>
      <c r="F197" s="48" t="s">
        <v>725</v>
      </c>
      <c r="G197" s="53"/>
      <c r="H197" s="54"/>
    </row>
    <row r="198" ht="17.1" customHeight="1" spans="1:8">
      <c r="A198" s="48"/>
      <c r="B198" s="48"/>
      <c r="C198" s="57"/>
      <c r="D198" s="58"/>
      <c r="E198" s="48" t="s">
        <v>726</v>
      </c>
      <c r="F198" s="48" t="s">
        <v>727</v>
      </c>
      <c r="G198" s="53"/>
      <c r="H198" s="54"/>
    </row>
    <row r="199" ht="17.1" customHeight="1" spans="1:8">
      <c r="A199" s="48"/>
      <c r="B199" s="48"/>
      <c r="C199" s="57"/>
      <c r="D199" s="58"/>
      <c r="E199" s="48" t="s">
        <v>728</v>
      </c>
      <c r="F199" s="48" t="s">
        <v>729</v>
      </c>
      <c r="G199" s="53"/>
      <c r="H199" s="54"/>
    </row>
    <row r="200" ht="17.1" customHeight="1" spans="1:8">
      <c r="A200" s="48"/>
      <c r="B200" s="48"/>
      <c r="C200" s="57"/>
      <c r="D200" s="58"/>
      <c r="E200" s="48" t="s">
        <v>730</v>
      </c>
      <c r="F200" s="48" t="s">
        <v>731</v>
      </c>
      <c r="G200" s="53"/>
      <c r="H200" s="54"/>
    </row>
    <row r="201" ht="17.1" customHeight="1" spans="1:8">
      <c r="A201" s="48"/>
      <c r="B201" s="48"/>
      <c r="C201" s="57"/>
      <c r="D201" s="58"/>
      <c r="E201" s="48" t="s">
        <v>732</v>
      </c>
      <c r="F201" s="48" t="s">
        <v>733</v>
      </c>
      <c r="G201" s="53"/>
      <c r="H201" s="54"/>
    </row>
    <row r="202" ht="17.1" customHeight="1" spans="1:8">
      <c r="A202" s="48"/>
      <c r="B202" s="48"/>
      <c r="C202" s="57"/>
      <c r="D202" s="58"/>
      <c r="E202" s="48" t="s">
        <v>734</v>
      </c>
      <c r="F202" s="48" t="s">
        <v>735</v>
      </c>
      <c r="G202" s="53"/>
      <c r="H202" s="54"/>
    </row>
    <row r="203" ht="17.1" customHeight="1" spans="1:8">
      <c r="A203" s="48"/>
      <c r="B203" s="48"/>
      <c r="C203" s="57"/>
      <c r="D203" s="58"/>
      <c r="E203" s="77" t="s">
        <v>736</v>
      </c>
      <c r="F203" s="60" t="s">
        <v>737</v>
      </c>
      <c r="G203" s="53"/>
      <c r="H203" s="54"/>
    </row>
    <row r="204" ht="17.1" customHeight="1" spans="1:8">
      <c r="A204" s="48"/>
      <c r="B204" s="48"/>
      <c r="C204" s="57"/>
      <c r="D204" s="58"/>
      <c r="E204" s="48" t="s">
        <v>738</v>
      </c>
      <c r="F204" s="48" t="s">
        <v>739</v>
      </c>
      <c r="G204" s="50">
        <v>245</v>
      </c>
      <c r="H204" s="50">
        <v>833</v>
      </c>
    </row>
    <row r="205" ht="17.1" customHeight="1" spans="1:8">
      <c r="A205" s="48"/>
      <c r="B205" s="48"/>
      <c r="C205" s="57"/>
      <c r="D205" s="58"/>
      <c r="E205" s="48" t="s">
        <v>740</v>
      </c>
      <c r="F205" s="48" t="s">
        <v>741</v>
      </c>
      <c r="G205" s="53"/>
      <c r="H205" s="54"/>
    </row>
    <row r="206" ht="17.1" customHeight="1" spans="1:8">
      <c r="A206" s="48"/>
      <c r="B206" s="48"/>
      <c r="C206" s="57"/>
      <c r="D206" s="58"/>
      <c r="E206" s="48" t="s">
        <v>742</v>
      </c>
      <c r="F206" s="48" t="s">
        <v>743</v>
      </c>
      <c r="G206" s="53">
        <v>122</v>
      </c>
      <c r="H206" s="54">
        <v>688</v>
      </c>
    </row>
    <row r="207" ht="17.1" customHeight="1" spans="1:8">
      <c r="A207" s="48"/>
      <c r="B207" s="48"/>
      <c r="C207" s="57"/>
      <c r="D207" s="58"/>
      <c r="E207" s="48" t="s">
        <v>744</v>
      </c>
      <c r="F207" s="48" t="s">
        <v>745</v>
      </c>
      <c r="G207" s="53">
        <v>107</v>
      </c>
      <c r="H207" s="54">
        <v>114</v>
      </c>
    </row>
    <row r="208" ht="17.1" customHeight="1" spans="1:8">
      <c r="A208" s="48"/>
      <c r="B208" s="48"/>
      <c r="C208" s="57"/>
      <c r="D208" s="58"/>
      <c r="E208" s="48" t="s">
        <v>746</v>
      </c>
      <c r="F208" s="51" t="s">
        <v>747</v>
      </c>
      <c r="G208" s="53">
        <v>9</v>
      </c>
      <c r="H208" s="54">
        <v>9</v>
      </c>
    </row>
    <row r="209" ht="17.1" customHeight="1" spans="1:8">
      <c r="A209" s="48"/>
      <c r="B209" s="48"/>
      <c r="C209" s="57"/>
      <c r="D209" s="58"/>
      <c r="E209" s="48" t="s">
        <v>748</v>
      </c>
      <c r="F209" s="48" t="s">
        <v>749</v>
      </c>
      <c r="G209" s="53"/>
      <c r="H209" s="54"/>
    </row>
    <row r="210" ht="17.1" customHeight="1" spans="1:8">
      <c r="A210" s="48"/>
      <c r="B210" s="48"/>
      <c r="C210" s="57"/>
      <c r="D210" s="58"/>
      <c r="E210" s="48" t="s">
        <v>750</v>
      </c>
      <c r="F210" s="48" t="s">
        <v>751</v>
      </c>
      <c r="G210" s="53">
        <v>6</v>
      </c>
      <c r="H210" s="54">
        <v>18</v>
      </c>
    </row>
    <row r="211" ht="17.1" customHeight="1" spans="1:8">
      <c r="A211" s="48"/>
      <c r="B211" s="48"/>
      <c r="C211" s="57"/>
      <c r="D211" s="58"/>
      <c r="E211" s="48" t="s">
        <v>752</v>
      </c>
      <c r="F211" s="48" t="s">
        <v>753</v>
      </c>
      <c r="G211" s="53"/>
      <c r="H211" s="54">
        <v>1</v>
      </c>
    </row>
    <row r="212" ht="17.1" customHeight="1" spans="1:8">
      <c r="A212" s="48"/>
      <c r="B212" s="48"/>
      <c r="C212" s="57"/>
      <c r="D212" s="58"/>
      <c r="E212" s="48" t="s">
        <v>754</v>
      </c>
      <c r="F212" s="48" t="s">
        <v>755</v>
      </c>
      <c r="G212" s="53"/>
      <c r="H212" s="54"/>
    </row>
    <row r="213" ht="17.1" customHeight="1" spans="1:8">
      <c r="A213" s="48"/>
      <c r="B213" s="48"/>
      <c r="C213" s="57"/>
      <c r="D213" s="58"/>
      <c r="E213" s="48" t="s">
        <v>756</v>
      </c>
      <c r="F213" s="48" t="s">
        <v>757</v>
      </c>
      <c r="G213" s="53"/>
      <c r="H213" s="54"/>
    </row>
    <row r="214" ht="17.1" customHeight="1" spans="1:8">
      <c r="A214" s="48"/>
      <c r="B214" s="48"/>
      <c r="C214" s="57"/>
      <c r="D214" s="58"/>
      <c r="E214" s="48" t="s">
        <v>758</v>
      </c>
      <c r="F214" s="48" t="s">
        <v>759</v>
      </c>
      <c r="G214" s="53">
        <v>1</v>
      </c>
      <c r="H214" s="54">
        <v>3</v>
      </c>
    </row>
    <row r="215" ht="17.1" customHeight="1" spans="1:8">
      <c r="A215" s="48"/>
      <c r="B215" s="48"/>
      <c r="C215" s="57"/>
      <c r="D215" s="58"/>
      <c r="E215" s="48" t="s">
        <v>760</v>
      </c>
      <c r="F215" s="48" t="s">
        <v>761</v>
      </c>
      <c r="G215" s="53"/>
      <c r="H215" s="54"/>
    </row>
    <row r="216" ht="17.1" customHeight="1" spans="1:8">
      <c r="A216" s="48"/>
      <c r="B216" s="48"/>
      <c r="C216" s="57"/>
      <c r="D216" s="58"/>
      <c r="E216" s="48" t="s">
        <v>762</v>
      </c>
      <c r="F216" s="48" t="s">
        <v>763</v>
      </c>
      <c r="G216" s="50">
        <v>4198</v>
      </c>
      <c r="H216" s="50">
        <v>4198</v>
      </c>
    </row>
    <row r="217" ht="17.1" customHeight="1" spans="1:8">
      <c r="A217" s="48"/>
      <c r="B217" s="48"/>
      <c r="C217" s="57"/>
      <c r="D217" s="58"/>
      <c r="E217" s="48" t="s">
        <v>764</v>
      </c>
      <c r="F217" s="48" t="s">
        <v>765</v>
      </c>
      <c r="G217" s="50">
        <v>4198</v>
      </c>
      <c r="H217" s="50">
        <v>4198</v>
      </c>
    </row>
    <row r="218" ht="17.1" customHeight="1" spans="1:8">
      <c r="A218" s="48"/>
      <c r="B218" s="48"/>
      <c r="C218" s="57"/>
      <c r="D218" s="58"/>
      <c r="E218" s="48" t="s">
        <v>766</v>
      </c>
      <c r="F218" s="48" t="s">
        <v>767</v>
      </c>
      <c r="G218" s="53"/>
      <c r="H218" s="54"/>
    </row>
    <row r="219" ht="17.1" customHeight="1" spans="1:8">
      <c r="A219" s="48"/>
      <c r="B219" s="48"/>
      <c r="C219" s="57"/>
      <c r="D219" s="58"/>
      <c r="E219" s="48" t="s">
        <v>768</v>
      </c>
      <c r="F219" s="48" t="s">
        <v>769</v>
      </c>
      <c r="G219" s="53"/>
      <c r="H219" s="54"/>
    </row>
    <row r="220" ht="17.1" customHeight="1" spans="1:8">
      <c r="A220" s="48"/>
      <c r="B220" s="48"/>
      <c r="C220" s="57"/>
      <c r="D220" s="58"/>
      <c r="E220" s="48" t="s">
        <v>770</v>
      </c>
      <c r="F220" s="48" t="s">
        <v>771</v>
      </c>
      <c r="G220" s="53"/>
      <c r="H220" s="54"/>
    </row>
    <row r="221" ht="17.1" customHeight="1" spans="1:8">
      <c r="A221" s="48"/>
      <c r="B221" s="48"/>
      <c r="C221" s="57"/>
      <c r="D221" s="58"/>
      <c r="E221" s="48" t="s">
        <v>772</v>
      </c>
      <c r="F221" s="48" t="s">
        <v>773</v>
      </c>
      <c r="G221" s="53"/>
      <c r="H221" s="54"/>
    </row>
    <row r="222" ht="17.1" customHeight="1" spans="1:8">
      <c r="A222" s="48"/>
      <c r="B222" s="48"/>
      <c r="C222" s="57"/>
      <c r="D222" s="58"/>
      <c r="E222" s="48" t="s">
        <v>774</v>
      </c>
      <c r="F222" s="48" t="s">
        <v>775</v>
      </c>
      <c r="G222" s="53"/>
      <c r="H222" s="54"/>
    </row>
    <row r="223" ht="17.1" customHeight="1" spans="1:8">
      <c r="A223" s="48"/>
      <c r="B223" s="48"/>
      <c r="C223" s="57"/>
      <c r="D223" s="58"/>
      <c r="E223" s="48" t="s">
        <v>776</v>
      </c>
      <c r="F223" s="48" t="s">
        <v>777</v>
      </c>
      <c r="G223" s="53"/>
      <c r="H223" s="54"/>
    </row>
    <row r="224" ht="17.1" customHeight="1" spans="1:8">
      <c r="A224" s="48"/>
      <c r="B224" s="48"/>
      <c r="C224" s="57"/>
      <c r="D224" s="58"/>
      <c r="E224" s="48" t="s">
        <v>778</v>
      </c>
      <c r="F224" s="48" t="s">
        <v>779</v>
      </c>
      <c r="G224" s="53"/>
      <c r="H224" s="54"/>
    </row>
    <row r="225" ht="17.1" customHeight="1" spans="1:8">
      <c r="A225" s="48"/>
      <c r="B225" s="48"/>
      <c r="C225" s="57"/>
      <c r="D225" s="58"/>
      <c r="E225" s="48" t="s">
        <v>780</v>
      </c>
      <c r="F225" s="48" t="s">
        <v>781</v>
      </c>
      <c r="G225" s="53"/>
      <c r="H225" s="54"/>
    </row>
    <row r="226" ht="17.1" customHeight="1" spans="1:8">
      <c r="A226" s="48"/>
      <c r="B226" s="48"/>
      <c r="C226" s="57"/>
      <c r="D226" s="58"/>
      <c r="E226" s="48" t="s">
        <v>782</v>
      </c>
      <c r="F226" s="48" t="s">
        <v>783</v>
      </c>
      <c r="G226" s="53"/>
      <c r="H226" s="54"/>
    </row>
    <row r="227" ht="17.1" customHeight="1" spans="1:8">
      <c r="A227" s="48"/>
      <c r="B227" s="48"/>
      <c r="C227" s="57"/>
      <c r="D227" s="58"/>
      <c r="E227" s="48" t="s">
        <v>784</v>
      </c>
      <c r="F227" s="48" t="s">
        <v>785</v>
      </c>
      <c r="G227" s="53"/>
      <c r="H227" s="54"/>
    </row>
    <row r="228" ht="17.1" customHeight="1" spans="1:8">
      <c r="A228" s="48"/>
      <c r="B228" s="48"/>
      <c r="C228" s="57"/>
      <c r="D228" s="58"/>
      <c r="E228" s="48" t="s">
        <v>786</v>
      </c>
      <c r="F228" s="48" t="s">
        <v>787</v>
      </c>
      <c r="G228" s="53"/>
      <c r="H228" s="54"/>
    </row>
    <row r="229" ht="17.1" customHeight="1" spans="1:8">
      <c r="A229" s="48"/>
      <c r="B229" s="48"/>
      <c r="C229" s="57"/>
      <c r="D229" s="58"/>
      <c r="E229" s="48" t="s">
        <v>788</v>
      </c>
      <c r="F229" s="48" t="s">
        <v>789</v>
      </c>
      <c r="G229" s="53"/>
      <c r="H229" s="54"/>
    </row>
    <row r="230" ht="17.1" customHeight="1" spans="1:8">
      <c r="A230" s="48"/>
      <c r="B230" s="48"/>
      <c r="C230" s="57"/>
      <c r="D230" s="58"/>
      <c r="E230" s="48" t="s">
        <v>790</v>
      </c>
      <c r="F230" s="48" t="s">
        <v>791</v>
      </c>
      <c r="G230" s="53"/>
      <c r="H230" s="54"/>
    </row>
    <row r="231" ht="17.1" customHeight="1" spans="1:8">
      <c r="A231" s="48"/>
      <c r="B231" s="48"/>
      <c r="C231" s="57"/>
      <c r="D231" s="58"/>
      <c r="E231" s="48" t="s">
        <v>792</v>
      </c>
      <c r="F231" s="48" t="s">
        <v>793</v>
      </c>
      <c r="G231" s="53">
        <v>4198</v>
      </c>
      <c r="H231" s="54">
        <v>4198</v>
      </c>
    </row>
    <row r="232" ht="17.1" customHeight="1" spans="1:8">
      <c r="A232" s="48"/>
      <c r="B232" s="48"/>
      <c r="C232" s="57"/>
      <c r="D232" s="58"/>
      <c r="E232" s="48" t="s">
        <v>794</v>
      </c>
      <c r="F232" s="48" t="s">
        <v>795</v>
      </c>
      <c r="G232" s="53"/>
      <c r="H232" s="54"/>
    </row>
    <row r="233" ht="17.1" customHeight="1" spans="1:8">
      <c r="A233" s="48"/>
      <c r="B233" s="48"/>
      <c r="C233" s="57"/>
      <c r="D233" s="58"/>
      <c r="E233" s="48" t="s">
        <v>796</v>
      </c>
      <c r="F233" s="48" t="s">
        <v>797</v>
      </c>
      <c r="G233" s="50">
        <v>14</v>
      </c>
      <c r="H233" s="50">
        <v>14</v>
      </c>
    </row>
    <row r="234" ht="17.1" customHeight="1" spans="1:8">
      <c r="A234" s="48"/>
      <c r="B234" s="48"/>
      <c r="C234" s="57"/>
      <c r="D234" s="58"/>
      <c r="E234" s="48" t="s">
        <v>798</v>
      </c>
      <c r="F234" s="48" t="s">
        <v>799</v>
      </c>
      <c r="G234" s="50">
        <v>14</v>
      </c>
      <c r="H234" s="50">
        <v>14</v>
      </c>
    </row>
    <row r="235" ht="17.1" customHeight="1" spans="1:8">
      <c r="A235" s="48"/>
      <c r="B235" s="48"/>
      <c r="C235" s="57"/>
      <c r="D235" s="58"/>
      <c r="E235" s="48" t="s">
        <v>800</v>
      </c>
      <c r="F235" s="48" t="s">
        <v>801</v>
      </c>
      <c r="G235" s="53"/>
      <c r="H235" s="54"/>
    </row>
    <row r="236" ht="17.1" customHeight="1" spans="1:8">
      <c r="A236" s="48"/>
      <c r="B236" s="48"/>
      <c r="C236" s="57"/>
      <c r="D236" s="58"/>
      <c r="E236" s="48" t="s">
        <v>802</v>
      </c>
      <c r="F236" s="48" t="s">
        <v>803</v>
      </c>
      <c r="G236" s="53"/>
      <c r="H236" s="54"/>
    </row>
    <row r="237" ht="17.1" customHeight="1" spans="1:8">
      <c r="A237" s="48"/>
      <c r="B237" s="48"/>
      <c r="C237" s="57"/>
      <c r="D237" s="58"/>
      <c r="E237" s="48" t="s">
        <v>804</v>
      </c>
      <c r="F237" s="48" t="s">
        <v>805</v>
      </c>
      <c r="G237" s="53"/>
      <c r="H237" s="54"/>
    </row>
    <row r="238" ht="17.1" customHeight="1" spans="1:8">
      <c r="A238" s="48"/>
      <c r="B238" s="48"/>
      <c r="C238" s="57"/>
      <c r="D238" s="58"/>
      <c r="E238" s="48" t="s">
        <v>806</v>
      </c>
      <c r="F238" s="48" t="s">
        <v>807</v>
      </c>
      <c r="G238" s="53"/>
      <c r="H238" s="54"/>
    </row>
    <row r="239" ht="17.1" customHeight="1" spans="1:8">
      <c r="A239" s="48"/>
      <c r="B239" s="48"/>
      <c r="C239" s="57"/>
      <c r="D239" s="58"/>
      <c r="E239" s="48" t="s">
        <v>808</v>
      </c>
      <c r="F239" s="48" t="s">
        <v>809</v>
      </c>
      <c r="G239" s="53"/>
      <c r="H239" s="54"/>
    </row>
    <row r="240" ht="17.1" customHeight="1" spans="1:8">
      <c r="A240" s="48"/>
      <c r="B240" s="48"/>
      <c r="C240" s="57"/>
      <c r="D240" s="58"/>
      <c r="E240" s="48" t="s">
        <v>810</v>
      </c>
      <c r="F240" s="48" t="s">
        <v>811</v>
      </c>
      <c r="G240" s="53"/>
      <c r="H240" s="54"/>
    </row>
    <row r="241" ht="17.1" customHeight="1" spans="1:8">
      <c r="A241" s="48"/>
      <c r="B241" s="48"/>
      <c r="C241" s="57"/>
      <c r="D241" s="58"/>
      <c r="E241" s="48" t="s">
        <v>812</v>
      </c>
      <c r="F241" s="48" t="s">
        <v>813</v>
      </c>
      <c r="G241" s="53"/>
      <c r="H241" s="54"/>
    </row>
    <row r="242" ht="17.1" customHeight="1" spans="1:8">
      <c r="A242" s="48"/>
      <c r="B242" s="48"/>
      <c r="C242" s="57"/>
      <c r="D242" s="58"/>
      <c r="E242" s="48" t="s">
        <v>814</v>
      </c>
      <c r="F242" s="48" t="s">
        <v>815</v>
      </c>
      <c r="G242" s="53"/>
      <c r="H242" s="54"/>
    </row>
    <row r="243" ht="17.1" customHeight="1" spans="1:8">
      <c r="A243" s="48"/>
      <c r="B243" s="48"/>
      <c r="C243" s="57"/>
      <c r="D243" s="58"/>
      <c r="E243" s="48" t="s">
        <v>816</v>
      </c>
      <c r="F243" s="48" t="s">
        <v>817</v>
      </c>
      <c r="G243" s="53"/>
      <c r="H243" s="54"/>
    </row>
    <row r="244" ht="17.1" customHeight="1" spans="1:8">
      <c r="A244" s="48"/>
      <c r="B244" s="48"/>
      <c r="C244" s="57"/>
      <c r="D244" s="58"/>
      <c r="E244" s="48" t="s">
        <v>818</v>
      </c>
      <c r="F244" s="48" t="s">
        <v>819</v>
      </c>
      <c r="G244" s="53"/>
      <c r="H244" s="54"/>
    </row>
    <row r="245" ht="17.1" customHeight="1" spans="1:8">
      <c r="A245" s="48"/>
      <c r="B245" s="48"/>
      <c r="C245" s="57"/>
      <c r="D245" s="58"/>
      <c r="E245" s="48" t="s">
        <v>820</v>
      </c>
      <c r="F245" s="48" t="s">
        <v>821</v>
      </c>
      <c r="G245" s="53"/>
      <c r="H245" s="54"/>
    </row>
    <row r="246" ht="17.1" customHeight="1" spans="1:8">
      <c r="A246" s="48"/>
      <c r="B246" s="48"/>
      <c r="C246" s="57"/>
      <c r="D246" s="58"/>
      <c r="E246" s="48" t="s">
        <v>822</v>
      </c>
      <c r="F246" s="48" t="s">
        <v>823</v>
      </c>
      <c r="G246" s="53"/>
      <c r="H246" s="54"/>
    </row>
    <row r="247" ht="17.1" customHeight="1" spans="1:8">
      <c r="A247" s="48"/>
      <c r="B247" s="48"/>
      <c r="C247" s="57"/>
      <c r="D247" s="58"/>
      <c r="E247" s="48" t="s">
        <v>824</v>
      </c>
      <c r="F247" s="48" t="s">
        <v>825</v>
      </c>
      <c r="G247" s="53"/>
      <c r="H247" s="54"/>
    </row>
    <row r="248" ht="17.1" customHeight="1" spans="1:8">
      <c r="A248" s="48"/>
      <c r="B248" s="48"/>
      <c r="C248" s="57"/>
      <c r="D248" s="58"/>
      <c r="E248" s="48" t="s">
        <v>826</v>
      </c>
      <c r="F248" s="48" t="s">
        <v>827</v>
      </c>
      <c r="G248" s="53">
        <v>14</v>
      </c>
      <c r="H248" s="54">
        <v>14</v>
      </c>
    </row>
    <row r="249" ht="17.1" customHeight="1" spans="1:8">
      <c r="A249" s="48"/>
      <c r="B249" s="48"/>
      <c r="C249" s="57"/>
      <c r="D249" s="58"/>
      <c r="E249" s="48" t="s">
        <v>828</v>
      </c>
      <c r="F249" s="48" t="s">
        <v>829</v>
      </c>
      <c r="G249" s="53"/>
      <c r="H249" s="54"/>
    </row>
    <row r="250" ht="17.1" customHeight="1" spans="1:8">
      <c r="A250" s="48"/>
      <c r="B250" s="48"/>
      <c r="C250" s="57"/>
      <c r="D250" s="58"/>
      <c r="E250" s="48" t="s">
        <v>830</v>
      </c>
      <c r="F250" s="48" t="s">
        <v>831</v>
      </c>
      <c r="G250" s="50"/>
      <c r="H250" s="50"/>
    </row>
    <row r="251" ht="17.1" customHeight="1" spans="1:8">
      <c r="A251" s="48"/>
      <c r="B251" s="48"/>
      <c r="C251" s="57"/>
      <c r="D251" s="58"/>
      <c r="E251" s="48" t="s">
        <v>832</v>
      </c>
      <c r="F251" s="48" t="s">
        <v>833</v>
      </c>
      <c r="G251" s="50"/>
      <c r="H251" s="50"/>
    </row>
    <row r="252" ht="17.1" customHeight="1" spans="1:8">
      <c r="A252" s="48"/>
      <c r="B252" s="48"/>
      <c r="C252" s="57"/>
      <c r="D252" s="58"/>
      <c r="E252" s="48" t="s">
        <v>834</v>
      </c>
      <c r="F252" s="48" t="s">
        <v>835</v>
      </c>
      <c r="G252" s="53"/>
      <c r="H252" s="54"/>
    </row>
    <row r="253" ht="17.1" customHeight="1" spans="1:8">
      <c r="A253" s="48"/>
      <c r="B253" s="48"/>
      <c r="C253" s="57"/>
      <c r="D253" s="58"/>
      <c r="E253" s="48" t="s">
        <v>836</v>
      </c>
      <c r="F253" s="48" t="s">
        <v>837</v>
      </c>
      <c r="G253" s="53"/>
      <c r="H253" s="54"/>
    </row>
    <row r="254" ht="17.1" customHeight="1" spans="1:8">
      <c r="A254" s="48"/>
      <c r="B254" s="48"/>
      <c r="C254" s="57"/>
      <c r="D254" s="58"/>
      <c r="E254" s="48" t="s">
        <v>838</v>
      </c>
      <c r="F254" s="48" t="s">
        <v>839</v>
      </c>
      <c r="G254" s="53"/>
      <c r="H254" s="54"/>
    </row>
    <row r="255" ht="17.1" customHeight="1" spans="1:8">
      <c r="A255" s="48"/>
      <c r="B255" s="48"/>
      <c r="C255" s="57"/>
      <c r="D255" s="58"/>
      <c r="E255" s="48" t="s">
        <v>840</v>
      </c>
      <c r="F255" s="48" t="s">
        <v>841</v>
      </c>
      <c r="G255" s="53"/>
      <c r="H255" s="54"/>
    </row>
    <row r="256" ht="17.1" customHeight="1" spans="1:8">
      <c r="A256" s="48"/>
      <c r="B256" s="48"/>
      <c r="C256" s="57"/>
      <c r="D256" s="58"/>
      <c r="E256" s="48" t="s">
        <v>842</v>
      </c>
      <c r="F256" s="48" t="s">
        <v>843</v>
      </c>
      <c r="G256" s="53"/>
      <c r="H256" s="54"/>
    </row>
    <row r="257" ht="17.1" customHeight="1" spans="1:8">
      <c r="A257" s="48"/>
      <c r="B257" s="48"/>
      <c r="C257" s="57"/>
      <c r="D257" s="58"/>
      <c r="E257" s="48" t="s">
        <v>844</v>
      </c>
      <c r="F257" s="48" t="s">
        <v>845</v>
      </c>
      <c r="G257" s="53"/>
      <c r="H257" s="54"/>
    </row>
    <row r="258" ht="17.1" customHeight="1" spans="1:8">
      <c r="A258" s="48"/>
      <c r="B258" s="48"/>
      <c r="C258" s="57"/>
      <c r="D258" s="58"/>
      <c r="E258" s="48" t="s">
        <v>846</v>
      </c>
      <c r="F258" s="48" t="s">
        <v>847</v>
      </c>
      <c r="G258" s="53"/>
      <c r="H258" s="54"/>
    </row>
    <row r="259" ht="17.1" customHeight="1" spans="1:8">
      <c r="A259" s="48"/>
      <c r="B259" s="48"/>
      <c r="C259" s="57"/>
      <c r="D259" s="58"/>
      <c r="E259" s="48" t="s">
        <v>848</v>
      </c>
      <c r="F259" s="48" t="s">
        <v>849</v>
      </c>
      <c r="G259" s="53"/>
      <c r="H259" s="54"/>
    </row>
    <row r="260" ht="17.1" customHeight="1" spans="1:8">
      <c r="A260" s="48"/>
      <c r="B260" s="48"/>
      <c r="C260" s="57"/>
      <c r="D260" s="58"/>
      <c r="E260" s="48" t="s">
        <v>850</v>
      </c>
      <c r="F260" s="48" t="s">
        <v>851</v>
      </c>
      <c r="G260" s="53"/>
      <c r="H260" s="54"/>
    </row>
    <row r="261" ht="17.1" customHeight="1" spans="1:8">
      <c r="A261" s="48"/>
      <c r="B261" s="48"/>
      <c r="C261" s="57"/>
      <c r="D261" s="58"/>
      <c r="E261" s="48" t="s">
        <v>852</v>
      </c>
      <c r="F261" s="48" t="s">
        <v>853</v>
      </c>
      <c r="G261" s="53"/>
      <c r="H261" s="54"/>
    </row>
    <row r="262" ht="17.1" customHeight="1" spans="1:8">
      <c r="A262" s="48"/>
      <c r="B262" s="48"/>
      <c r="C262" s="57"/>
      <c r="D262" s="58"/>
      <c r="E262" s="48" t="s">
        <v>854</v>
      </c>
      <c r="F262" s="48" t="s">
        <v>855</v>
      </c>
      <c r="G262" s="53"/>
      <c r="H262" s="54"/>
    </row>
    <row r="263" ht="17.1" customHeight="1" spans="1:8">
      <c r="A263" s="48"/>
      <c r="B263" s="48"/>
      <c r="C263" s="57"/>
      <c r="D263" s="58"/>
      <c r="E263" s="48" t="s">
        <v>856</v>
      </c>
      <c r="F263" s="48" t="s">
        <v>857</v>
      </c>
      <c r="G263" s="53"/>
      <c r="H263" s="54"/>
    </row>
    <row r="264" ht="17.1" customHeight="1" spans="1:8">
      <c r="A264" s="48"/>
      <c r="B264" s="48"/>
      <c r="C264" s="57"/>
      <c r="D264" s="58"/>
      <c r="E264" s="48" t="s">
        <v>858</v>
      </c>
      <c r="F264" s="48" t="s">
        <v>859</v>
      </c>
      <c r="G264" s="50"/>
      <c r="H264" s="50"/>
    </row>
    <row r="265" ht="17.1" customHeight="1" spans="1:8">
      <c r="A265" s="48"/>
      <c r="B265" s="48"/>
      <c r="C265" s="57"/>
      <c r="D265" s="58"/>
      <c r="E265" s="48" t="s">
        <v>860</v>
      </c>
      <c r="F265" s="48" t="s">
        <v>861</v>
      </c>
      <c r="G265" s="53"/>
      <c r="H265" s="54"/>
    </row>
    <row r="266" ht="17.1" customHeight="1" spans="1:8">
      <c r="A266" s="48"/>
      <c r="B266" s="48"/>
      <c r="C266" s="57"/>
      <c r="D266" s="58"/>
      <c r="E266" s="48" t="s">
        <v>862</v>
      </c>
      <c r="F266" s="48" t="s">
        <v>863</v>
      </c>
      <c r="G266" s="53"/>
      <c r="H266" s="54"/>
    </row>
    <row r="267" ht="17.1" customHeight="1" spans="1:8">
      <c r="A267" s="48"/>
      <c r="B267" s="48"/>
      <c r="C267" s="57"/>
      <c r="D267" s="58"/>
      <c r="E267" s="48" t="s">
        <v>864</v>
      </c>
      <c r="F267" s="48" t="s">
        <v>865</v>
      </c>
      <c r="G267" s="53"/>
      <c r="H267" s="54"/>
    </row>
    <row r="268" ht="17.1" customHeight="1" spans="1:8">
      <c r="A268" s="48"/>
      <c r="B268" s="48"/>
      <c r="C268" s="57"/>
      <c r="D268" s="58"/>
      <c r="E268" s="48" t="s">
        <v>866</v>
      </c>
      <c r="F268" s="48" t="s">
        <v>867</v>
      </c>
      <c r="G268" s="53"/>
      <c r="H268" s="54"/>
    </row>
    <row r="269" ht="17.1" customHeight="1" spans="1:8">
      <c r="A269" s="48"/>
      <c r="B269" s="48"/>
      <c r="C269" s="57"/>
      <c r="D269" s="58"/>
      <c r="E269" s="48" t="s">
        <v>868</v>
      </c>
      <c r="F269" s="48" t="s">
        <v>869</v>
      </c>
      <c r="G269" s="53"/>
      <c r="H269" s="54"/>
    </row>
    <row r="270" ht="17.1" customHeight="1" spans="1:8">
      <c r="A270" s="48"/>
      <c r="B270" s="48"/>
      <c r="C270" s="57"/>
      <c r="D270" s="58"/>
      <c r="E270" s="48" t="s">
        <v>870</v>
      </c>
      <c r="F270" s="48" t="s">
        <v>871</v>
      </c>
      <c r="G270" s="53"/>
      <c r="H270" s="54"/>
    </row>
    <row r="271" ht="17.1" customHeight="1" spans="1:8">
      <c r="A271" s="48"/>
      <c r="B271" s="48"/>
      <c r="C271" s="57"/>
      <c r="D271" s="58"/>
      <c r="E271" s="48"/>
      <c r="F271" s="48"/>
      <c r="G271" s="57"/>
      <c r="H271" s="58"/>
    </row>
    <row r="272" ht="17.1" customHeight="1" spans="1:8">
      <c r="A272" s="48"/>
      <c r="B272" s="61" t="s">
        <v>872</v>
      </c>
      <c r="C272" s="50">
        <f>SUM(C7,C40)</f>
        <v>15614</v>
      </c>
      <c r="D272" s="52">
        <f>SUM(D7,D40)</f>
        <v>9384</v>
      </c>
      <c r="E272" s="48"/>
      <c r="F272" s="61" t="s">
        <v>873</v>
      </c>
      <c r="G272" s="50">
        <f>SUMPRODUCT(G$7:G$271*(LEN($E$7:$E$271)=3))</f>
        <v>23515</v>
      </c>
      <c r="H272" s="52">
        <f>SUMPRODUCT(H$7:H$271*(LEN($E$7:$E$271)=3))</f>
        <v>24135</v>
      </c>
    </row>
    <row r="273" ht="17.1" customHeight="1" spans="1:8">
      <c r="A273" s="48"/>
      <c r="B273" s="48"/>
      <c r="C273" s="57"/>
      <c r="D273" s="58"/>
      <c r="E273" s="48"/>
      <c r="F273" s="48"/>
      <c r="G273" s="57"/>
      <c r="H273" s="58"/>
    </row>
    <row r="274" ht="17.1" customHeight="1" spans="1:8">
      <c r="A274" s="48" t="s">
        <v>240</v>
      </c>
      <c r="B274" s="48" t="s">
        <v>874</v>
      </c>
      <c r="C274" s="50"/>
      <c r="D274" s="52"/>
      <c r="E274" s="48" t="s">
        <v>12</v>
      </c>
      <c r="F274" s="48" t="s">
        <v>875</v>
      </c>
      <c r="G274" s="52">
        <v>11402</v>
      </c>
      <c r="H274" s="52">
        <v>5172</v>
      </c>
    </row>
    <row r="275" ht="17.1" customHeight="1" spans="1:8">
      <c r="A275" s="48" t="s">
        <v>242</v>
      </c>
      <c r="B275" s="48" t="s">
        <v>876</v>
      </c>
      <c r="C275" s="50"/>
      <c r="D275" s="52"/>
      <c r="E275" s="48" t="s">
        <v>877</v>
      </c>
      <c r="F275" s="48" t="s">
        <v>878</v>
      </c>
      <c r="G275" s="54"/>
      <c r="H275" s="54"/>
    </row>
    <row r="276" ht="17.1" customHeight="1" spans="1:8">
      <c r="A276" s="48" t="s">
        <v>879</v>
      </c>
      <c r="B276" s="48" t="s">
        <v>880</v>
      </c>
      <c r="C276" s="53"/>
      <c r="D276" s="53"/>
      <c r="E276" s="48" t="s">
        <v>160</v>
      </c>
      <c r="F276" s="48" t="s">
        <v>881</v>
      </c>
      <c r="G276" s="52"/>
      <c r="H276" s="52"/>
    </row>
    <row r="277" ht="17.1" customHeight="1" spans="1:8">
      <c r="A277" s="48"/>
      <c r="B277" s="48"/>
      <c r="C277" s="57"/>
      <c r="D277" s="58"/>
      <c r="E277" s="48" t="s">
        <v>882</v>
      </c>
      <c r="F277" s="48" t="s">
        <v>883</v>
      </c>
      <c r="G277" s="54"/>
      <c r="H277" s="54"/>
    </row>
    <row r="278" ht="17.1" customHeight="1" spans="1:8">
      <c r="A278" s="48" t="s">
        <v>10</v>
      </c>
      <c r="B278" s="48" t="s">
        <v>884</v>
      </c>
      <c r="C278" s="50">
        <f>C279+C280+C282+C284+C287</f>
        <v>19303</v>
      </c>
      <c r="D278" s="50">
        <f>D279+D280+D282+D284+D287</f>
        <v>19923</v>
      </c>
      <c r="E278" s="48" t="s">
        <v>172</v>
      </c>
      <c r="F278" s="48" t="s">
        <v>173</v>
      </c>
      <c r="G278" s="52">
        <v>11402</v>
      </c>
      <c r="H278" s="52">
        <v>5172</v>
      </c>
    </row>
    <row r="279" ht="17.1" customHeight="1" spans="1:8">
      <c r="A279" s="48" t="s">
        <v>885</v>
      </c>
      <c r="B279" s="48" t="s">
        <v>886</v>
      </c>
      <c r="C279" s="53">
        <v>19298</v>
      </c>
      <c r="D279" s="53">
        <v>19918</v>
      </c>
      <c r="E279" s="48" t="s">
        <v>887</v>
      </c>
      <c r="F279" s="48" t="s">
        <v>888</v>
      </c>
      <c r="G279" s="54">
        <v>11402</v>
      </c>
      <c r="H279" s="54">
        <v>5172</v>
      </c>
    </row>
    <row r="280" ht="17.1" customHeight="1" spans="1:8">
      <c r="A280" s="48" t="s">
        <v>158</v>
      </c>
      <c r="B280" s="48" t="s">
        <v>889</v>
      </c>
      <c r="C280" s="50">
        <f>SUM(C281)</f>
        <v>0</v>
      </c>
      <c r="D280" s="50">
        <f>SUM(D281)</f>
        <v>0</v>
      </c>
      <c r="E280" s="48" t="s">
        <v>178</v>
      </c>
      <c r="F280" s="48" t="s">
        <v>179</v>
      </c>
      <c r="G280" s="52"/>
      <c r="H280" s="52"/>
    </row>
    <row r="281" ht="17.1" customHeight="1" spans="1:8">
      <c r="A281" s="48" t="s">
        <v>890</v>
      </c>
      <c r="B281" s="48" t="s">
        <v>891</v>
      </c>
      <c r="C281" s="53"/>
      <c r="D281" s="53"/>
      <c r="E281" s="48" t="s">
        <v>892</v>
      </c>
      <c r="F281" s="48" t="s">
        <v>893</v>
      </c>
      <c r="G281" s="54"/>
      <c r="H281" s="54"/>
    </row>
    <row r="282" ht="17.1" customHeight="1" spans="1:8">
      <c r="A282" s="48" t="s">
        <v>170</v>
      </c>
      <c r="B282" s="48" t="s">
        <v>894</v>
      </c>
      <c r="C282" s="52">
        <f>C283</f>
        <v>5</v>
      </c>
      <c r="D282" s="52">
        <f>D283</f>
        <v>5</v>
      </c>
      <c r="E282" s="48" t="s">
        <v>184</v>
      </c>
      <c r="F282" s="48" t="s">
        <v>185</v>
      </c>
      <c r="G282" s="54"/>
      <c r="H282" s="54"/>
    </row>
    <row r="283" ht="17.1" customHeight="1" spans="1:8">
      <c r="A283" s="48" t="s">
        <v>895</v>
      </c>
      <c r="B283" s="48" t="s">
        <v>896</v>
      </c>
      <c r="C283" s="53">
        <v>5</v>
      </c>
      <c r="D283" s="53">
        <v>5</v>
      </c>
      <c r="E283" s="48"/>
      <c r="F283" s="48"/>
      <c r="G283" s="57"/>
      <c r="H283" s="58"/>
    </row>
    <row r="284" ht="17.1" customHeight="1" spans="1:8">
      <c r="A284" s="48" t="s">
        <v>182</v>
      </c>
      <c r="B284" s="48" t="s">
        <v>897</v>
      </c>
      <c r="C284" s="50"/>
      <c r="D284" s="52"/>
      <c r="E284" s="48"/>
      <c r="F284" s="48"/>
      <c r="G284" s="57"/>
      <c r="H284" s="58"/>
    </row>
    <row r="285" ht="17.1" customHeight="1" spans="1:8">
      <c r="A285" s="48" t="s">
        <v>898</v>
      </c>
      <c r="B285" s="48" t="s">
        <v>899</v>
      </c>
      <c r="C285" s="50"/>
      <c r="D285" s="52"/>
      <c r="E285" s="48"/>
      <c r="F285" s="48"/>
      <c r="G285" s="57"/>
      <c r="H285" s="58"/>
    </row>
    <row r="286" ht="17.1" customHeight="1" spans="1:8">
      <c r="A286" s="48" t="s">
        <v>900</v>
      </c>
      <c r="B286" s="48" t="s">
        <v>901</v>
      </c>
      <c r="C286" s="53"/>
      <c r="D286" s="53"/>
      <c r="E286" s="48"/>
      <c r="F286" s="48"/>
      <c r="G286" s="57"/>
      <c r="H286" s="58"/>
    </row>
    <row r="287" ht="17.1" customHeight="1" spans="1:8">
      <c r="A287" s="48" t="s">
        <v>202</v>
      </c>
      <c r="B287" s="48" t="s">
        <v>902</v>
      </c>
      <c r="C287" s="50"/>
      <c r="D287" s="52">
        <f>D288</f>
        <v>0</v>
      </c>
      <c r="E287" s="48" t="s">
        <v>244</v>
      </c>
      <c r="F287" s="48" t="s">
        <v>903</v>
      </c>
      <c r="G287" s="52"/>
      <c r="H287" s="52"/>
    </row>
    <row r="288" ht="17.1" customHeight="1" spans="1:8">
      <c r="A288" s="48" t="s">
        <v>904</v>
      </c>
      <c r="B288" s="48" t="s">
        <v>905</v>
      </c>
      <c r="C288" s="53"/>
      <c r="D288" s="53"/>
      <c r="E288" s="48" t="s">
        <v>906</v>
      </c>
      <c r="F288" s="48" t="s">
        <v>907</v>
      </c>
      <c r="G288" s="54"/>
      <c r="H288" s="54"/>
    </row>
    <row r="289" ht="17.1" customHeight="1" spans="1:8">
      <c r="A289" s="48"/>
      <c r="B289" s="48"/>
      <c r="C289" s="57"/>
      <c r="D289" s="58"/>
      <c r="E289" s="48"/>
      <c r="F289" s="48"/>
      <c r="G289" s="57"/>
      <c r="H289" s="58"/>
    </row>
    <row r="290" ht="17.1" customHeight="1" spans="1:8">
      <c r="A290" s="48"/>
      <c r="B290" s="61" t="s">
        <v>908</v>
      </c>
      <c r="C290" s="50">
        <f>SUM(C272,C274,C278)</f>
        <v>34917</v>
      </c>
      <c r="D290" s="52">
        <f>SUM(D272,D274,D278)</f>
        <v>29307</v>
      </c>
      <c r="E290" s="48"/>
      <c r="F290" s="61" t="s">
        <v>909</v>
      </c>
      <c r="G290" s="50">
        <f>SUM(G272,G274,G287)</f>
        <v>34917</v>
      </c>
      <c r="H290" s="52">
        <f>SUM(H272,H274,H287)</f>
        <v>29307</v>
      </c>
    </row>
    <row r="291" ht="32.1" customHeight="1" spans="3:5">
      <c r="C291" s="28">
        <f>IF(ABS(C290-G290)&gt;0,"请检查平衡！",0)</f>
        <v>0</v>
      </c>
      <c r="D291" s="28">
        <f>IF(ABS(D290-H290)&gt;0,"请检查平衡！",0)</f>
        <v>0</v>
      </c>
      <c r="E291" s="37">
        <v>0</v>
      </c>
    </row>
  </sheetData>
  <sheetProtection autoFilter="0"/>
  <mergeCells count="11">
    <mergeCell ref="A2:H2"/>
    <mergeCell ref="A4:D4"/>
    <mergeCell ref="E4:H4"/>
    <mergeCell ref="A5:A6"/>
    <mergeCell ref="B5:B6"/>
    <mergeCell ref="C5:C6"/>
    <mergeCell ref="D5:D6"/>
    <mergeCell ref="E5:E6"/>
    <mergeCell ref="F5:F6"/>
    <mergeCell ref="G5:G6"/>
    <mergeCell ref="H5:H6"/>
  </mergeCells>
  <printOptions horizontalCentered="1"/>
  <pageMargins left="0.471527777777778" right="0.471527777777778" top="0.393055555555556" bottom="0.235416666666667" header="0.432638888888889" footer="0.16875"/>
  <pageSetup paperSize="9" scale="73" fitToHeight="0" orientation="landscape" blackAndWhite="1"/>
  <headerFoot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24"/>
  <sheetViews>
    <sheetView showZeros="0" tabSelected="1" zoomScale="85" zoomScaleNormal="85" workbookViewId="0">
      <selection activeCell="A2" sqref="A2:N2"/>
    </sheetView>
  </sheetViews>
  <sheetFormatPr defaultColWidth="7.75" defaultRowHeight="13.5"/>
  <cols>
    <col min="1" max="1" width="8.5" style="2" customWidth="1"/>
    <col min="2" max="2" width="33.75" style="2" customWidth="1"/>
    <col min="3" max="4" width="10.75" style="2" customWidth="1"/>
    <col min="5" max="5" width="8.5" style="2" customWidth="1"/>
    <col min="6" max="6" width="33.75" style="2" customWidth="1"/>
    <col min="7" max="14" width="10.75" style="2" customWidth="1"/>
    <col min="15" max="16382" width="7.75" style="2"/>
  </cols>
  <sheetData>
    <row r="1" ht="15.75" spans="1:14">
      <c r="A1" s="3"/>
      <c r="B1" s="4"/>
      <c r="C1" s="5"/>
      <c r="D1" s="5"/>
      <c r="E1" s="5"/>
      <c r="F1" s="5"/>
      <c r="G1" s="5"/>
      <c r="H1" s="5"/>
      <c r="I1" s="5"/>
      <c r="J1" s="5"/>
      <c r="K1" s="5"/>
      <c r="L1" s="5"/>
      <c r="M1" s="5"/>
      <c r="N1" s="5"/>
    </row>
    <row r="2" s="1" customFormat="1" ht="30" customHeight="1" spans="1:14">
      <c r="A2" s="6" t="s">
        <v>910</v>
      </c>
      <c r="B2" s="6"/>
      <c r="C2" s="6"/>
      <c r="D2" s="6"/>
      <c r="E2" s="6"/>
      <c r="F2" s="6"/>
      <c r="G2" s="6"/>
      <c r="H2" s="6"/>
      <c r="I2" s="6"/>
      <c r="J2" s="6"/>
      <c r="K2" s="6"/>
      <c r="L2" s="6"/>
      <c r="M2" s="6"/>
      <c r="N2" s="6"/>
    </row>
    <row r="3" ht="21" customHeight="1" spans="1:14">
      <c r="A3" s="7" t="str">
        <f>IF(ABS(D23-K23)&gt;0,"2024年预算数收支不平衡，请检查！","")</f>
        <v/>
      </c>
      <c r="C3" s="8"/>
      <c r="D3" s="8"/>
      <c r="E3" s="8"/>
      <c r="F3" s="8"/>
      <c r="G3" s="8"/>
      <c r="H3" s="8"/>
      <c r="I3" s="8"/>
      <c r="J3" s="8"/>
      <c r="K3" s="8"/>
      <c r="L3" s="8"/>
      <c r="M3" s="8"/>
      <c r="N3" s="29" t="s">
        <v>1</v>
      </c>
    </row>
    <row r="4" ht="31.9" customHeight="1" spans="1:14">
      <c r="A4" s="9" t="s">
        <v>911</v>
      </c>
      <c r="B4" s="10"/>
      <c r="C4" s="10"/>
      <c r="D4" s="10"/>
      <c r="E4" s="11" t="s">
        <v>912</v>
      </c>
      <c r="F4" s="11"/>
      <c r="G4" s="11"/>
      <c r="H4" s="11"/>
      <c r="I4" s="11"/>
      <c r="J4" s="11"/>
      <c r="K4" s="11"/>
      <c r="L4" s="11"/>
      <c r="M4" s="11"/>
      <c r="N4" s="11"/>
    </row>
    <row r="5" ht="37.15" customHeight="1" spans="1:14">
      <c r="A5" s="12" t="s">
        <v>4</v>
      </c>
      <c r="B5" s="13" t="s">
        <v>913</v>
      </c>
      <c r="C5" s="14" t="s">
        <v>272</v>
      </c>
      <c r="D5" s="14" t="s">
        <v>273</v>
      </c>
      <c r="E5" s="15" t="s">
        <v>914</v>
      </c>
      <c r="F5" s="13" t="s">
        <v>913</v>
      </c>
      <c r="G5" s="16" t="s">
        <v>272</v>
      </c>
      <c r="H5" s="17"/>
      <c r="I5" s="17"/>
      <c r="J5" s="30"/>
      <c r="K5" s="31" t="s">
        <v>273</v>
      </c>
      <c r="L5" s="32"/>
      <c r="M5" s="32"/>
      <c r="N5" s="33"/>
    </row>
    <row r="6" ht="37.15" customHeight="1" spans="1:14">
      <c r="A6" s="18"/>
      <c r="B6" s="19"/>
      <c r="C6" s="20"/>
      <c r="D6" s="20"/>
      <c r="E6" s="20"/>
      <c r="F6" s="19"/>
      <c r="G6" s="21" t="s">
        <v>915</v>
      </c>
      <c r="H6" s="21" t="s">
        <v>916</v>
      </c>
      <c r="I6" s="21" t="s">
        <v>917</v>
      </c>
      <c r="J6" s="21" t="s">
        <v>918</v>
      </c>
      <c r="K6" s="21" t="s">
        <v>915</v>
      </c>
      <c r="L6" s="21" t="s">
        <v>916</v>
      </c>
      <c r="M6" s="21" t="s">
        <v>917</v>
      </c>
      <c r="N6" s="21" t="s">
        <v>918</v>
      </c>
    </row>
    <row r="7" ht="33" customHeight="1" spans="1:14">
      <c r="A7" s="22" t="s">
        <v>919</v>
      </c>
      <c r="B7" s="22" t="s">
        <v>920</v>
      </c>
      <c r="C7" s="23"/>
      <c r="D7" s="23">
        <v>41</v>
      </c>
      <c r="E7" s="22" t="s">
        <v>921</v>
      </c>
      <c r="F7" s="22" t="s">
        <v>922</v>
      </c>
      <c r="G7" s="23">
        <f t="shared" ref="G7:G11" si="0">SUM(H7:J7)</f>
        <v>0</v>
      </c>
      <c r="H7" s="23">
        <f>SUMPRODUCT('[1]表十三之二（其它支出录入表）'!D$6:D$34*(LEFT('[1]表十三之二（其它支出录入表）'!$A$6:$A$34,5)=$E7))</f>
        <v>0</v>
      </c>
      <c r="I7" s="23">
        <f>SUMPRODUCT('[1]表十三之二（其它支出录入表）'!E$6:E$34*(LEFT('[1]表十三之二（其它支出录入表）'!$A$6:$A$34,5)=$E7))</f>
        <v>0</v>
      </c>
      <c r="J7" s="23">
        <f>SUMPRODUCT('[1]表十三之二（其它支出录入表）'!F$6:F$34*(LEFT('[1]表十三之二（其它支出录入表）'!$A$6:$A$34,5)=$E7))</f>
        <v>0</v>
      </c>
      <c r="K7" s="23">
        <f t="shared" ref="K7:K11" si="1">SUM(L7:N7)</f>
        <v>0</v>
      </c>
      <c r="L7" s="23">
        <f>SUMPRODUCT('[1]表十三之二（其它支出录入表）'!H$6:H$34*(LEFT('[1]表十三之二（其它支出录入表）'!$A$6:$A$34,5)=$E7))</f>
        <v>0</v>
      </c>
      <c r="M7" s="23">
        <f>SUMPRODUCT('[1]表十三之二（其它支出录入表）'!I$6:I$34*(LEFT('[1]表十三之二（其它支出录入表）'!$A$6:$A$34,5)=$E7))</f>
        <v>0</v>
      </c>
      <c r="N7" s="23">
        <f>SUMPRODUCT('[1]表十三之二（其它支出录入表）'!J$6:J$34*(LEFT('[1]表十三之二（其它支出录入表）'!$A$6:$A$34,5)=$E7))</f>
        <v>0</v>
      </c>
    </row>
    <row r="8" ht="33" customHeight="1" spans="1:14">
      <c r="A8" s="22" t="s">
        <v>923</v>
      </c>
      <c r="B8" s="22" t="s">
        <v>924</v>
      </c>
      <c r="C8" s="23"/>
      <c r="D8" s="23"/>
      <c r="E8" s="22" t="s">
        <v>925</v>
      </c>
      <c r="F8" s="22" t="s">
        <v>926</v>
      </c>
      <c r="G8" s="23">
        <f t="shared" si="0"/>
        <v>1</v>
      </c>
      <c r="H8" s="23">
        <f>SUMPRODUCT('[1]表十三之二（其它支出录入表）'!D$6:D$34*(LEFT('[1]表十三之二（其它支出录入表）'!$A$6:$A$34,5)=$E8))</f>
        <v>0</v>
      </c>
      <c r="I8" s="23">
        <f>SUMPRODUCT('[1]表十三之二（其它支出录入表）'!E$6:E$34*(LEFT('[1]表十三之二（其它支出录入表）'!$A$6:$A$34,5)=$E8))</f>
        <v>0</v>
      </c>
      <c r="J8" s="23">
        <v>1</v>
      </c>
      <c r="K8" s="23">
        <f t="shared" si="1"/>
        <v>1</v>
      </c>
      <c r="L8" s="23">
        <f>SUMPRODUCT('[1]表十三之二（其它支出录入表）'!H$6:H$34*(LEFT('[1]表十三之二（其它支出录入表）'!$A$6:$A$34,5)=$E8))</f>
        <v>0</v>
      </c>
      <c r="M8" s="23">
        <f>SUMPRODUCT('[1]表十三之二（其它支出录入表）'!I$6:I$34*(LEFT('[1]表十三之二（其它支出录入表）'!$A$6:$A$34,5)=$E8))</f>
        <v>0</v>
      </c>
      <c r="N8" s="23">
        <v>1</v>
      </c>
    </row>
    <row r="9" ht="33" customHeight="1" spans="1:14">
      <c r="A9" s="22" t="s">
        <v>927</v>
      </c>
      <c r="B9" s="22" t="s">
        <v>928</v>
      </c>
      <c r="C9" s="23"/>
      <c r="D9" s="23"/>
      <c r="E9" s="22" t="s">
        <v>929</v>
      </c>
      <c r="F9" s="22" t="s">
        <v>930</v>
      </c>
      <c r="G9" s="23">
        <f t="shared" si="0"/>
        <v>0</v>
      </c>
      <c r="H9" s="23">
        <f>SUMPRODUCT('[1]表十三之二（其它支出录入表）'!D$6:D$34*(LEFT('[1]表十三之二（其它支出录入表）'!$A$6:$A$34,5)=$E9))</f>
        <v>0</v>
      </c>
      <c r="I9" s="23">
        <f>SUMPRODUCT('[1]表十三之二（其它支出录入表）'!E$6:E$34*(LEFT('[1]表十三之二（其它支出录入表）'!$A$6:$A$34,5)=$E9))</f>
        <v>0</v>
      </c>
      <c r="J9" s="23">
        <f>SUMPRODUCT('[1]表十三之二（其它支出录入表）'!F$6:F$34*(LEFT('[1]表十三之二（其它支出录入表）'!$A$6:$A$34,5)=$E9))</f>
        <v>0</v>
      </c>
      <c r="K9" s="23">
        <f t="shared" si="1"/>
        <v>0</v>
      </c>
      <c r="L9" s="23">
        <f>SUMPRODUCT('[1]表十三之二（其它支出录入表）'!H$6:H$34*(LEFT('[1]表十三之二（其它支出录入表）'!$A$6:$A$34,5)=$E9))</f>
        <v>0</v>
      </c>
      <c r="M9" s="23">
        <f>SUMPRODUCT('[1]表十三之二（其它支出录入表）'!I$6:I$34*(LEFT('[1]表十三之二（其它支出录入表）'!$A$6:$A$34,5)=$E9))</f>
        <v>0</v>
      </c>
      <c r="N9" s="23">
        <f>SUMPRODUCT('[1]表十三之二（其它支出录入表）'!J$6:J$34*(LEFT('[1]表十三之二（其它支出录入表）'!$A$6:$A$34,5)=$E9))</f>
        <v>0</v>
      </c>
    </row>
    <row r="10" ht="33" customHeight="1" spans="1:14">
      <c r="A10" s="22" t="s">
        <v>931</v>
      </c>
      <c r="B10" s="22" t="s">
        <v>932</v>
      </c>
      <c r="C10" s="23"/>
      <c r="D10" s="23"/>
      <c r="E10" s="22" t="s">
        <v>933</v>
      </c>
      <c r="F10" s="22" t="s">
        <v>934</v>
      </c>
      <c r="G10" s="23">
        <f t="shared" si="0"/>
        <v>0</v>
      </c>
      <c r="H10" s="23">
        <f>SUMPRODUCT('[1]表十三之二（其它支出录入表）'!D$6:D$34*(LEFT('[1]表十三之二（其它支出录入表）'!$A$6:$A$34,5)=$E10))</f>
        <v>0</v>
      </c>
      <c r="I10" s="23">
        <f>SUMPRODUCT('[1]表十三之二（其它支出录入表）'!E$6:E$34*(LEFT('[1]表十三之二（其它支出录入表）'!$A$6:$A$34,5)=$E10))</f>
        <v>0</v>
      </c>
      <c r="J10" s="23">
        <f>SUMPRODUCT('[1]表十三之二（其它支出录入表）'!F$6:F$34*(LEFT('[1]表十三之二（其它支出录入表）'!$A$6:$A$34,5)=$E10))</f>
        <v>0</v>
      </c>
      <c r="K10" s="23">
        <f t="shared" si="1"/>
        <v>0</v>
      </c>
      <c r="L10" s="23">
        <f>SUMPRODUCT('[1]表十三之二（其它支出录入表）'!H$6:H$34*(LEFT('[1]表十三之二（其它支出录入表）'!$A$6:$A$34,5)=$E10))</f>
        <v>0</v>
      </c>
      <c r="M10" s="23">
        <f>SUMPRODUCT('[1]表十三之二（其它支出录入表）'!I$6:I$34*(LEFT('[1]表十三之二（其它支出录入表）'!$A$6:$A$34,5)=$E10))</f>
        <v>0</v>
      </c>
      <c r="N10" s="23">
        <f>SUMPRODUCT('[1]表十三之二（其它支出录入表）'!J$6:J$34*(LEFT('[1]表十三之二（其它支出录入表）'!$A$6:$A$34,5)=$E10))</f>
        <v>0</v>
      </c>
    </row>
    <row r="11" ht="33" customHeight="1" spans="1:14">
      <c r="A11" s="22" t="s">
        <v>935</v>
      </c>
      <c r="B11" s="22" t="s">
        <v>936</v>
      </c>
      <c r="C11" s="23"/>
      <c r="D11" s="23"/>
      <c r="E11" s="22" t="s">
        <v>937</v>
      </c>
      <c r="F11" s="22" t="s">
        <v>938</v>
      </c>
      <c r="G11" s="23">
        <f t="shared" si="0"/>
        <v>0</v>
      </c>
      <c r="H11" s="23">
        <f>SUMPRODUCT('[1]表十三之二（其它支出录入表）'!D$6:D$34*(LEFT('[1]表十三之二（其它支出录入表）'!$A$6:$A$34,5)=$E11))</f>
        <v>0</v>
      </c>
      <c r="I11" s="23">
        <f>SUMPRODUCT('[1]表十三之二（其它支出录入表）'!E$6:E$34*(LEFT('[1]表十三之二（其它支出录入表）'!$A$6:$A$34,5)=$E11))</f>
        <v>0</v>
      </c>
      <c r="J11" s="23">
        <f>SUMPRODUCT('[1]表十三之二（其它支出录入表）'!F$6:F$34*(LEFT('[1]表十三之二（其它支出录入表）'!$A$6:$A$34,5)=$E11))</f>
        <v>0</v>
      </c>
      <c r="K11" s="23">
        <f t="shared" si="1"/>
        <v>41</v>
      </c>
      <c r="L11" s="23">
        <f>SUMPRODUCT('[1]表十三之二（其它支出录入表）'!H$6:H$34*(LEFT('[1]表十三之二（其它支出录入表）'!$A$6:$A$34,5)=$E11))</f>
        <v>0</v>
      </c>
      <c r="M11" s="23">
        <v>41</v>
      </c>
      <c r="N11" s="23">
        <f>SUMPRODUCT('[1]表十三之二（其它支出录入表）'!J$6:J$34*(LEFT('[1]表十三之二（其它支出录入表）'!$A$6:$A$34,5)=$E11))</f>
        <v>0</v>
      </c>
    </row>
    <row r="12" ht="33" customHeight="1" spans="1:14">
      <c r="A12" s="22"/>
      <c r="B12" s="22"/>
      <c r="C12" s="23"/>
      <c r="D12" s="23"/>
      <c r="E12" s="22"/>
      <c r="F12" s="22"/>
      <c r="G12" s="23"/>
      <c r="H12" s="23"/>
      <c r="I12" s="23"/>
      <c r="J12" s="23"/>
      <c r="K12" s="23"/>
      <c r="L12" s="23"/>
      <c r="M12" s="23"/>
      <c r="N12" s="23"/>
    </row>
    <row r="13" ht="33" customHeight="1" spans="1:14">
      <c r="A13" s="22"/>
      <c r="B13" s="24" t="s">
        <v>939</v>
      </c>
      <c r="C13" s="23"/>
      <c r="D13" s="23">
        <v>41</v>
      </c>
      <c r="E13" s="22"/>
      <c r="F13" s="24" t="s">
        <v>940</v>
      </c>
      <c r="G13" s="23">
        <f>SUM(H13:J13)</f>
        <v>1</v>
      </c>
      <c r="H13" s="23">
        <f t="shared" ref="H13:J13" si="2">SUM(H7:H11)</f>
        <v>0</v>
      </c>
      <c r="I13" s="23">
        <f t="shared" si="2"/>
        <v>0</v>
      </c>
      <c r="J13" s="23">
        <f t="shared" si="2"/>
        <v>1</v>
      </c>
      <c r="K13" s="23">
        <f>SUM(L13:N13)</f>
        <v>42</v>
      </c>
      <c r="L13" s="23">
        <f t="shared" ref="L13:N13" si="3">SUM(L7:L11)</f>
        <v>0</v>
      </c>
      <c r="M13" s="23">
        <f t="shared" si="3"/>
        <v>41</v>
      </c>
      <c r="N13" s="23">
        <f t="shared" si="3"/>
        <v>1</v>
      </c>
    </row>
    <row r="14" ht="33" customHeight="1" spans="1:14">
      <c r="A14" s="22" t="s">
        <v>10</v>
      </c>
      <c r="B14" s="22" t="s">
        <v>941</v>
      </c>
      <c r="C14" s="23">
        <v>1</v>
      </c>
      <c r="D14" s="23">
        <v>1</v>
      </c>
      <c r="E14" s="22" t="s">
        <v>12</v>
      </c>
      <c r="F14" s="22" t="s">
        <v>942</v>
      </c>
      <c r="G14" s="23">
        <f>SUMPRODUCT('[1]表十三之二（其它支出录入表）'!C$6:C$34*(LEFT('[1]表十三之二（其它支出录入表）'!$A$6:$A$34,LEN($E14))=$E14))+SUMPRODUCT('[1]表十三之一（需明确支出对象级次的录入表）'!C$6*(LEFT('[1]表十三之一（需明确支出对象级次的录入表）'!$A$6,LEN($E14))=$E14))</f>
        <v>0</v>
      </c>
      <c r="H14" s="25"/>
      <c r="I14" s="25"/>
      <c r="J14" s="25"/>
      <c r="K14" s="23">
        <f>SUMPRODUCT('[1]表十三之二（其它支出录入表）'!G$6:G$34*(LEFT('[1]表十三之二（其它支出录入表）'!$A$6:$A$34,LEN($E14))=$E14))+SUMPRODUCT('[1]表十三之一（需明确支出对象级次的录入表）'!D$6*(LEFT('[1]表十三之一（需明确支出对象级次的录入表）'!$A$6,LEN($E14))=$E14))</f>
        <v>0</v>
      </c>
      <c r="L14" s="25"/>
      <c r="M14" s="25"/>
      <c r="N14" s="25"/>
    </row>
    <row r="15" ht="33" customHeight="1" spans="1:14">
      <c r="A15" s="22" t="s">
        <v>943</v>
      </c>
      <c r="B15" s="22" t="s">
        <v>944</v>
      </c>
      <c r="C15" s="23">
        <v>1</v>
      </c>
      <c r="D15" s="23">
        <v>1</v>
      </c>
      <c r="E15" s="22" t="s">
        <v>945</v>
      </c>
      <c r="F15" s="26" t="s">
        <v>946</v>
      </c>
      <c r="G15" s="23">
        <f>SUMPRODUCT('[1]表十三之二（其它支出录入表）'!C$6:C$34*(LEFT('[1]表十三之二（其它支出录入表）'!$A$6:$A$34,LEN($E15))=$E15))+SUMPRODUCT('[1]表十三之一（需明确支出对象级次的录入表）'!C$6*(LEFT('[1]表十三之一（需明确支出对象级次的录入表）'!$A$6,LEN($E15))=$E15))</f>
        <v>0</v>
      </c>
      <c r="H15" s="25"/>
      <c r="I15" s="25"/>
      <c r="J15" s="25"/>
      <c r="K15" s="23">
        <f>SUMPRODUCT('[1]表十三之二（其它支出录入表）'!G$6:G$34*(LEFT('[1]表十三之二（其它支出录入表）'!$A$6:$A$34,LEN($E15))=$E15))+SUMPRODUCT('[1]表十三之一（需明确支出对象级次的录入表）'!D$6*(LEFT('[1]表十三之一（需明确支出对象级次的录入表）'!$A$6,LEN($E15))=$E15))</f>
        <v>0</v>
      </c>
      <c r="L15" s="25"/>
      <c r="M15" s="25"/>
      <c r="N15" s="25"/>
    </row>
    <row r="16" ht="33" customHeight="1" spans="1:14">
      <c r="A16" s="22" t="s">
        <v>947</v>
      </c>
      <c r="B16" s="26" t="s">
        <v>948</v>
      </c>
      <c r="C16" s="23">
        <v>1</v>
      </c>
      <c r="D16" s="23">
        <v>1</v>
      </c>
      <c r="E16" s="22" t="s">
        <v>949</v>
      </c>
      <c r="F16" s="26" t="s">
        <v>950</v>
      </c>
      <c r="G16" s="23">
        <f>SUMPRODUCT('[1]表十三之二（其它支出录入表）'!C$6:C$34*(LEFT('[1]表十三之二（其它支出录入表）'!$A$6:$A$34,LEN($E16))=$E16))+SUMPRODUCT('[1]表十三之一（需明确支出对象级次的录入表）'!C$6*(LEFT('[1]表十三之一（需明确支出对象级次的录入表）'!$A$6,LEN($E16))=$E16))</f>
        <v>0</v>
      </c>
      <c r="H16" s="25"/>
      <c r="I16" s="25"/>
      <c r="J16" s="25"/>
      <c r="K16" s="23">
        <f>SUMPRODUCT('[1]表十三之二（其它支出录入表）'!G$6:G$34*(LEFT('[1]表十三之二（其它支出录入表）'!$A$6:$A$34,LEN($E16))=$E16))+SUMPRODUCT('[1]表十三之一（需明确支出对象级次的录入表）'!D$6*(LEFT('[1]表十三之一（需明确支出对象级次的录入表）'!$A$6,LEN($E16))=$E16))</f>
        <v>0</v>
      </c>
      <c r="L16" s="25"/>
      <c r="M16" s="25"/>
      <c r="N16" s="25"/>
    </row>
    <row r="17" ht="33" customHeight="1" spans="1:14">
      <c r="A17" s="22" t="s">
        <v>158</v>
      </c>
      <c r="B17" s="22" t="s">
        <v>951</v>
      </c>
      <c r="C17" s="23"/>
      <c r="D17" s="23"/>
      <c r="E17" s="22" t="s">
        <v>160</v>
      </c>
      <c r="F17" s="22" t="s">
        <v>952</v>
      </c>
      <c r="G17" s="23">
        <f>SUMPRODUCT('[1]表十三之二（其它支出录入表）'!C$6:C$34*(LEFT('[1]表十三之二（其它支出录入表）'!$A$6:$A$34,LEN($E17))=$E17))+SUMPRODUCT('[1]表十三之一（需明确支出对象级次的录入表）'!C$6*(LEFT('[1]表十三之一（需明确支出对象级次的录入表）'!$A$6,LEN($E17))=$E17))</f>
        <v>0</v>
      </c>
      <c r="H17" s="25"/>
      <c r="I17" s="25"/>
      <c r="J17" s="25"/>
      <c r="K17" s="23">
        <f>SUMPRODUCT('[1]表十三之二（其它支出录入表）'!G$6:G$34*(LEFT('[1]表十三之二（其它支出录入表）'!$A$6:$A$34,LEN($E17))=$E17))+SUMPRODUCT('[1]表十三之一（需明确支出对象级次的录入表）'!D$6*(LEFT('[1]表十三之一（需明确支出对象级次的录入表）'!$A$6,LEN($E17))=$E17))</f>
        <v>0</v>
      </c>
      <c r="L17" s="25"/>
      <c r="M17" s="25"/>
      <c r="N17" s="25"/>
    </row>
    <row r="18" ht="33" customHeight="1" spans="1:14">
      <c r="A18" s="22" t="s">
        <v>953</v>
      </c>
      <c r="B18" s="22" t="s">
        <v>954</v>
      </c>
      <c r="C18" s="23"/>
      <c r="D18" s="23"/>
      <c r="E18" s="22" t="s">
        <v>955</v>
      </c>
      <c r="F18" s="22" t="s">
        <v>956</v>
      </c>
      <c r="G18" s="23">
        <f>SUMPRODUCT('[1]表十三之二（其它支出录入表）'!C$6:C$34*(LEFT('[1]表十三之二（其它支出录入表）'!$A$6:$A$34,LEN($E18))=$E18))+SUMPRODUCT('[1]表十三之一（需明确支出对象级次的录入表）'!C$6*(LEFT('[1]表十三之一（需明确支出对象级次的录入表）'!$A$6,LEN($E18))=$E18))</f>
        <v>0</v>
      </c>
      <c r="H18" s="25"/>
      <c r="I18" s="25"/>
      <c r="J18" s="25"/>
      <c r="K18" s="23">
        <f>SUMPRODUCT('[1]表十三之二（其它支出录入表）'!G$6:G$34*(LEFT('[1]表十三之二（其它支出录入表）'!$A$6:$A$34,LEN($E18))=$E18))+SUMPRODUCT('[1]表十三之一（需明确支出对象级次的录入表）'!D$6*(LEFT('[1]表十三之一（需明确支出对象级次的录入表）'!$A$6,LEN($E18))=$E18))</f>
        <v>0</v>
      </c>
      <c r="L18" s="25"/>
      <c r="M18" s="25"/>
      <c r="N18" s="25"/>
    </row>
    <row r="19" ht="33" customHeight="1" spans="1:14">
      <c r="A19" s="22" t="s">
        <v>170</v>
      </c>
      <c r="B19" s="22" t="s">
        <v>957</v>
      </c>
      <c r="C19" s="23"/>
      <c r="D19" s="23"/>
      <c r="E19" s="22" t="s">
        <v>172</v>
      </c>
      <c r="F19" s="22" t="s">
        <v>958</v>
      </c>
      <c r="G19" s="23">
        <f>SUMPRODUCT('[1]表十三之二（其它支出录入表）'!C$6:C$34*(LEFT('[1]表十三之二（其它支出录入表）'!$A$6:$A$34,LEN($E19))=$E19))+SUMPRODUCT('[1]表十三之一（需明确支出对象级次的录入表）'!C$6*(LEFT('[1]表十三之一（需明确支出对象级次的录入表）'!$A$6,LEN($E19))=$E19))</f>
        <v>0</v>
      </c>
      <c r="H19" s="25"/>
      <c r="I19" s="25"/>
      <c r="J19" s="25"/>
      <c r="K19" s="23">
        <f>SUMPRODUCT('[1]表十三之二（其它支出录入表）'!G$6:G$34*(LEFT('[1]表十三之二（其它支出录入表）'!$A$6:$A$34,LEN($E19))=$E19))+SUMPRODUCT('[1]表十三之一（需明确支出对象级次的录入表）'!D$6*(LEFT('[1]表十三之一（需明确支出对象级次的录入表）'!$A$6,LEN($E19))=$E19))</f>
        <v>0</v>
      </c>
      <c r="L19" s="25"/>
      <c r="M19" s="25"/>
      <c r="N19" s="25"/>
    </row>
    <row r="20" ht="33" customHeight="1" spans="1:14">
      <c r="A20" s="22" t="s">
        <v>959</v>
      </c>
      <c r="B20" s="26" t="s">
        <v>960</v>
      </c>
      <c r="C20" s="23"/>
      <c r="D20" s="23"/>
      <c r="E20" s="22" t="s">
        <v>961</v>
      </c>
      <c r="F20" s="22" t="s">
        <v>962</v>
      </c>
      <c r="G20" s="23">
        <f>SUMPRODUCT('[1]表十三之二（其它支出录入表）'!C$6:C$34*(LEFT('[1]表十三之二（其它支出录入表）'!$A$6:$A$34,LEN($E20))=$E20))+SUMPRODUCT('[1]表十三之一（需明确支出对象级次的录入表）'!C$6*(LEFT('[1]表十三之一（需明确支出对象级次的录入表）'!$A$6,LEN($E20))=$E20))</f>
        <v>0</v>
      </c>
      <c r="H20" s="25"/>
      <c r="I20" s="25"/>
      <c r="J20" s="25"/>
      <c r="K20" s="23">
        <f>SUMPRODUCT('[1]表十三之二（其它支出录入表）'!G$6:G$34*(LEFT('[1]表十三之二（其它支出录入表）'!$A$6:$A$34,LEN($E20))=$E20))+SUMPRODUCT('[1]表十三之一（需明确支出对象级次的录入表）'!D$6*(LEFT('[1]表十三之一（需明确支出对象级次的录入表）'!$A$6,LEN($E20))=$E20))</f>
        <v>0</v>
      </c>
      <c r="L20" s="25"/>
      <c r="M20" s="25"/>
      <c r="N20" s="25"/>
    </row>
    <row r="21" ht="33" customHeight="1" spans="1:14">
      <c r="A21" s="22"/>
      <c r="B21" s="22"/>
      <c r="C21" s="23"/>
      <c r="D21" s="23"/>
      <c r="E21" s="22" t="s">
        <v>178</v>
      </c>
      <c r="F21" s="22" t="s">
        <v>963</v>
      </c>
      <c r="G21" s="23">
        <f>SUMPRODUCT('[1]表十三之二（其它支出录入表）'!C$6:C$34*(LEFT('[1]表十三之二（其它支出录入表）'!$A$6:$A$34,LEN($E21))=$E21))+SUMPRODUCT('[1]表十三之一（需明确支出对象级次的录入表）'!C$6*(LEFT('[1]表十三之一（需明确支出对象级次的录入表）'!$A$6,LEN($E21))=$E21))</f>
        <v>0</v>
      </c>
      <c r="H21" s="25"/>
      <c r="I21" s="25"/>
      <c r="J21" s="25"/>
      <c r="K21" s="23">
        <f>SUMPRODUCT('[1]表十三之二（其它支出录入表）'!G$6:G$34*(LEFT('[1]表十三之二（其它支出录入表）'!$A$6:$A$34,LEN($E21))=$E21))+SUMPRODUCT('[1]表十三之一（需明确支出对象级次的录入表）'!D$6*(LEFT('[1]表十三之一（需明确支出对象级次的录入表）'!$A$6,LEN($E21))=$E21))</f>
        <v>0</v>
      </c>
      <c r="L21" s="25"/>
      <c r="M21" s="25"/>
      <c r="N21" s="25"/>
    </row>
    <row r="22" ht="33" customHeight="1" spans="1:14">
      <c r="A22" s="22"/>
      <c r="B22" s="22"/>
      <c r="C22" s="23"/>
      <c r="D22" s="23"/>
      <c r="E22" s="22" t="s">
        <v>964</v>
      </c>
      <c r="F22" s="26" t="s">
        <v>965</v>
      </c>
      <c r="G22" s="23">
        <f>SUMPRODUCT('[1]表十三之二（其它支出录入表）'!C$6:C$34*(LEFT('[1]表十三之二（其它支出录入表）'!$A$6:$A$34,LEN($E22))=$E22))+SUMPRODUCT('[1]表十三之一（需明确支出对象级次的录入表）'!C$6*(LEFT('[1]表十三之一（需明确支出对象级次的录入表）'!$A$6,LEN($E22))=$E22))</f>
        <v>0</v>
      </c>
      <c r="H22" s="25"/>
      <c r="I22" s="25"/>
      <c r="J22" s="25"/>
      <c r="K22" s="23">
        <f>SUMPRODUCT('[1]表十三之二（其它支出录入表）'!G$6:G$34*(LEFT('[1]表十三之二（其它支出录入表）'!$A$6:$A$34,LEN($E22))=$E22))+SUMPRODUCT('[1]表十三之一（需明确支出对象级次的录入表）'!D$6*(LEFT('[1]表十三之一（需明确支出对象级次的录入表）'!$A$6,LEN($E22))=$E22))</f>
        <v>0</v>
      </c>
      <c r="L22" s="25"/>
      <c r="M22" s="25"/>
      <c r="N22" s="25"/>
    </row>
    <row r="23" ht="33" customHeight="1" spans="1:14">
      <c r="A23" s="22"/>
      <c r="B23" s="27" t="s">
        <v>966</v>
      </c>
      <c r="C23" s="23">
        <f>SUM(C13,C14)</f>
        <v>1</v>
      </c>
      <c r="D23" s="23">
        <f>SUM(D13,D14)</f>
        <v>42</v>
      </c>
      <c r="E23" s="22"/>
      <c r="F23" s="27" t="s">
        <v>967</v>
      </c>
      <c r="G23" s="23">
        <f>SUM(G13:G14)</f>
        <v>1</v>
      </c>
      <c r="H23" s="25"/>
      <c r="I23" s="25"/>
      <c r="J23" s="25"/>
      <c r="K23" s="23">
        <f>SUM(K13:K14)</f>
        <v>42</v>
      </c>
      <c r="L23" s="25"/>
      <c r="M23" s="25"/>
      <c r="N23" s="25"/>
    </row>
    <row r="24" ht="45" customHeight="1" spans="3:4">
      <c r="C24" s="28">
        <f>IF(ABS(C23-G23)&gt;0,"请检查平衡！",0)</f>
        <v>0</v>
      </c>
      <c r="D24" s="28">
        <f>IF(ABS(D23-K23)&gt;0,"请检查平衡！",0)</f>
        <v>0</v>
      </c>
    </row>
  </sheetData>
  <sheetProtection autoFilter="0"/>
  <mergeCells count="11">
    <mergeCell ref="A2:N2"/>
    <mergeCell ref="A4:D4"/>
    <mergeCell ref="E4:N4"/>
    <mergeCell ref="G5:J5"/>
    <mergeCell ref="K5:N5"/>
    <mergeCell ref="A5:A6"/>
    <mergeCell ref="B5:B6"/>
    <mergeCell ref="C5:C6"/>
    <mergeCell ref="D5:D6"/>
    <mergeCell ref="E5:E6"/>
    <mergeCell ref="F5:F6"/>
  </mergeCells>
  <printOptions horizontalCentered="1"/>
  <pageMargins left="0.15625" right="0.15625" top="0.393055555555556" bottom="0.984027777777778" header="0.196527777777778" footer="0.511805555555556"/>
  <pageSetup paperSize="9" scale="67" orientation="landscape" blackAndWhite="1"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一般公共预算调整预算表</vt:lpstr>
      <vt:lpstr>政府性基金调整预算表</vt:lpstr>
      <vt:lpstr>国有资本经营预算调整预算表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yusuangu</dc:creator>
  <dcterms:created xsi:type="dcterms:W3CDTF">2024-03-11T02:02:00Z</dcterms:created>
  <dcterms:modified xsi:type="dcterms:W3CDTF">2024-11-27T04:00:40Z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2052-10.1.0.6207</vt:lpwstr>
  </property>
  <property fmtid="{D5CDD505-2E9C-101B-9397-08002B2CF9AE}" pid="3" name="KSOReadingLayout">
    <vt:bool>true</vt:bool>
  </property>
</Properties>
</file>